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osuke&amp;tomomi\Desktop\"/>
    </mc:Choice>
  </mc:AlternateContent>
  <xr:revisionPtr revIDLastSave="0" documentId="8_{9DECAFF7-75BF-406E-8FB7-9F669A539353}" xr6:coauthVersionLast="47" xr6:coauthVersionMax="47" xr10:uidLastSave="{00000000-0000-0000-0000-000000000000}"/>
  <bookViews>
    <workbookView xWindow="-110" yWindow="-110" windowWidth="19420" windowHeight="10420" activeTab="3" xr2:uid="{630F81A8-056A-42F2-926B-A5B20EC2F353}"/>
  </bookViews>
  <sheets>
    <sheet name="レバナス" sheetId="8" r:id="rId1"/>
    <sheet name="レバナス (2)" sheetId="23" r:id="rId2"/>
    <sheet name="S&amp;P500" sheetId="19" r:id="rId3"/>
    <sheet name="SOXL (1)" sheetId="22" r:id="rId4"/>
    <sheet name="SOXL（2）" sheetId="21" r:id="rId5"/>
    <sheet name="SOXL(3)" sheetId="20" r:id="rId6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2" i="23" l="1"/>
  <c r="E9" i="23"/>
  <c r="E185" i="23" s="1"/>
  <c r="C9" i="23"/>
  <c r="D9" i="23" s="1"/>
  <c r="J10" i="22"/>
  <c r="J11" i="22" s="1"/>
  <c r="J12" i="22" s="1"/>
  <c r="J13" i="22" s="1"/>
  <c r="J14" i="22" s="1"/>
  <c r="J15" i="22" s="1"/>
  <c r="J16" i="22" s="1"/>
  <c r="J17" i="22" s="1"/>
  <c r="J18" i="22" s="1"/>
  <c r="J19" i="22" s="1"/>
  <c r="J20" i="22" s="1"/>
  <c r="J21" i="22" s="1"/>
  <c r="J22" i="22" s="1"/>
  <c r="J23" i="22" s="1"/>
  <c r="J24" i="22" s="1"/>
  <c r="J25" i="22" s="1"/>
  <c r="J26" i="22" s="1"/>
  <c r="J27" i="22" s="1"/>
  <c r="J28" i="22" s="1"/>
  <c r="J29" i="22" s="1"/>
  <c r="J30" i="22" s="1"/>
  <c r="J31" i="22" s="1"/>
  <c r="J32" i="22" s="1"/>
  <c r="J33" i="22" s="1"/>
  <c r="J34" i="22" s="1"/>
  <c r="J35" i="22" s="1"/>
  <c r="J36" i="22" s="1"/>
  <c r="J37" i="22" s="1"/>
  <c r="J38" i="22" s="1"/>
  <c r="J39" i="22" s="1"/>
  <c r="J40" i="22" s="1"/>
  <c r="J41" i="22" s="1"/>
  <c r="J42" i="22" s="1"/>
  <c r="J43" i="22" s="1"/>
  <c r="J44" i="22" s="1"/>
  <c r="J45" i="22" s="1"/>
  <c r="J46" i="22" s="1"/>
  <c r="J47" i="22" s="1"/>
  <c r="J48" i="22" s="1"/>
  <c r="J49" i="22" s="1"/>
  <c r="J50" i="22" s="1"/>
  <c r="J51" i="22" s="1"/>
  <c r="J52" i="22" s="1"/>
  <c r="J53" i="22" s="1"/>
  <c r="J54" i="22" s="1"/>
  <c r="J55" i="22" s="1"/>
  <c r="J56" i="22" s="1"/>
  <c r="J57" i="22" s="1"/>
  <c r="J58" i="22" s="1"/>
  <c r="J59" i="22" s="1"/>
  <c r="J60" i="22" s="1"/>
  <c r="J61" i="22" s="1"/>
  <c r="J62" i="22" s="1"/>
  <c r="J63" i="22" s="1"/>
  <c r="J64" i="22" s="1"/>
  <c r="J65" i="22" s="1"/>
  <c r="J66" i="22" s="1"/>
  <c r="J67" i="22" s="1"/>
  <c r="J68" i="22" s="1"/>
  <c r="J69" i="22" s="1"/>
  <c r="J70" i="22" s="1"/>
  <c r="J71" i="22" s="1"/>
  <c r="J72" i="22" s="1"/>
  <c r="J73" i="22" s="1"/>
  <c r="J74" i="22" s="1"/>
  <c r="J75" i="22" s="1"/>
  <c r="J76" i="22" s="1"/>
  <c r="J77" i="22" s="1"/>
  <c r="J78" i="22" s="1"/>
  <c r="J79" i="22" s="1"/>
  <c r="J80" i="22" s="1"/>
  <c r="J81" i="22" s="1"/>
  <c r="J82" i="22" s="1"/>
  <c r="J83" i="22" s="1"/>
  <c r="J84" i="22" s="1"/>
  <c r="J85" i="22" s="1"/>
  <c r="J86" i="22" s="1"/>
  <c r="J87" i="22" s="1"/>
  <c r="J88" i="22" s="1"/>
  <c r="J89" i="22" s="1"/>
  <c r="J90" i="22" s="1"/>
  <c r="J91" i="22" s="1"/>
  <c r="J92" i="22" s="1"/>
  <c r="J93" i="22" s="1"/>
  <c r="J94" i="22" s="1"/>
  <c r="J95" i="22" s="1"/>
  <c r="J96" i="22" s="1"/>
  <c r="J97" i="22" s="1"/>
  <c r="J98" i="22" s="1"/>
  <c r="J99" i="22" s="1"/>
  <c r="J100" i="22" s="1"/>
  <c r="J101" i="22" s="1"/>
  <c r="J102" i="22" s="1"/>
  <c r="J103" i="22" s="1"/>
  <c r="J104" i="22" s="1"/>
  <c r="J105" i="22" s="1"/>
  <c r="J106" i="22" s="1"/>
  <c r="J107" i="22" s="1"/>
  <c r="J108" i="22" s="1"/>
  <c r="J109" i="22" s="1"/>
  <c r="J110" i="22" s="1"/>
  <c r="J111" i="22" s="1"/>
  <c r="J112" i="22" s="1"/>
  <c r="J113" i="22" s="1"/>
  <c r="J114" i="22" s="1"/>
  <c r="J115" i="22" s="1"/>
  <c r="J116" i="22" s="1"/>
  <c r="J117" i="22" s="1"/>
  <c r="J118" i="22" s="1"/>
  <c r="J119" i="22" s="1"/>
  <c r="J120" i="22" s="1"/>
  <c r="J121" i="22" s="1"/>
  <c r="J122" i="22" s="1"/>
  <c r="J123" i="22" s="1"/>
  <c r="J124" i="22" s="1"/>
  <c r="J125" i="22" s="1"/>
  <c r="J126" i="22" s="1"/>
  <c r="J127" i="22" s="1"/>
  <c r="J128" i="22" s="1"/>
  <c r="J129" i="22" s="1"/>
  <c r="J130" i="22" s="1"/>
  <c r="J131" i="22" s="1"/>
  <c r="J132" i="22" s="1"/>
  <c r="J133" i="22" s="1"/>
  <c r="J134" i="22" s="1"/>
  <c r="J135" i="22" s="1"/>
  <c r="J136" i="22" s="1"/>
  <c r="J137" i="22" s="1"/>
  <c r="J138" i="22" s="1"/>
  <c r="J139" i="22" s="1"/>
  <c r="J140" i="22" s="1"/>
  <c r="J141" i="22" s="1"/>
  <c r="J142" i="22" s="1"/>
  <c r="J143" i="22" s="1"/>
  <c r="J144" i="22" s="1"/>
  <c r="J145" i="22" s="1"/>
  <c r="J146" i="22" s="1"/>
  <c r="J147" i="22" s="1"/>
  <c r="J148" i="22" s="1"/>
  <c r="J149" i="22" s="1"/>
  <c r="J150" i="22" s="1"/>
  <c r="J151" i="22" s="1"/>
  <c r="J152" i="22" s="1"/>
  <c r="J153" i="22" s="1"/>
  <c r="J154" i="22" s="1"/>
  <c r="J155" i="22" s="1"/>
  <c r="J156" i="22" s="1"/>
  <c r="J157" i="22" s="1"/>
  <c r="J158" i="22" s="1"/>
  <c r="J159" i="22" s="1"/>
  <c r="J160" i="22" s="1"/>
  <c r="J161" i="22" s="1"/>
  <c r="J162" i="22" s="1"/>
  <c r="B163" i="22"/>
  <c r="E10" i="22"/>
  <c r="E9" i="22"/>
  <c r="C9" i="22"/>
  <c r="D9" i="22" s="1"/>
  <c r="E10" i="20"/>
  <c r="E9" i="21"/>
  <c r="E10" i="21" s="1"/>
  <c r="B163" i="21"/>
  <c r="C9" i="21"/>
  <c r="D9" i="21" s="1"/>
  <c r="E9" i="20"/>
  <c r="B163" i="20"/>
  <c r="C9" i="20"/>
  <c r="B193" i="19"/>
  <c r="B192" i="8"/>
  <c r="E24" i="23" l="1"/>
  <c r="E81" i="23"/>
  <c r="E133" i="23"/>
  <c r="E11" i="23"/>
  <c r="E52" i="23"/>
  <c r="E123" i="23"/>
  <c r="E166" i="23"/>
  <c r="E17" i="23"/>
  <c r="E53" i="23"/>
  <c r="E126" i="23"/>
  <c r="E177" i="23"/>
  <c r="F9" i="23"/>
  <c r="C10" i="23" s="1"/>
  <c r="D10" i="23" s="1"/>
  <c r="E23" i="23"/>
  <c r="E59" i="23"/>
  <c r="E130" i="23"/>
  <c r="E20" i="23"/>
  <c r="E27" i="23"/>
  <c r="E55" i="23"/>
  <c r="E110" i="23"/>
  <c r="E127" i="23"/>
  <c r="E158" i="23"/>
  <c r="E181" i="23"/>
  <c r="G9" i="23"/>
  <c r="H9" i="23" s="1"/>
  <c r="E21" i="23"/>
  <c r="E49" i="23"/>
  <c r="E56" i="23"/>
  <c r="E114" i="23"/>
  <c r="E129" i="23"/>
  <c r="E162" i="23"/>
  <c r="E191" i="23"/>
  <c r="E187" i="23"/>
  <c r="E183" i="23"/>
  <c r="E179" i="23"/>
  <c r="E175" i="23"/>
  <c r="E171" i="23"/>
  <c r="E167" i="23"/>
  <c r="E163" i="23"/>
  <c r="E159" i="23"/>
  <c r="E155" i="23"/>
  <c r="E151" i="23"/>
  <c r="E147" i="23"/>
  <c r="E189" i="23"/>
  <c r="E186" i="23"/>
  <c r="E176" i="23"/>
  <c r="E173" i="23"/>
  <c r="E170" i="23"/>
  <c r="E160" i="23"/>
  <c r="E157" i="23"/>
  <c r="E154" i="23"/>
  <c r="E144" i="23"/>
  <c r="E140" i="23"/>
  <c r="E136" i="23"/>
  <c r="E132" i="23"/>
  <c r="E128" i="23"/>
  <c r="E124" i="23"/>
  <c r="E120" i="23"/>
  <c r="E116" i="23"/>
  <c r="E112" i="23"/>
  <c r="E108" i="23"/>
  <c r="E104" i="23"/>
  <c r="E100" i="23"/>
  <c r="E96" i="23"/>
  <c r="E92" i="23"/>
  <c r="E88" i="23"/>
  <c r="E84" i="23"/>
  <c r="E190" i="23"/>
  <c r="E141" i="23"/>
  <c r="E138" i="23"/>
  <c r="E135" i="23"/>
  <c r="E125" i="23"/>
  <c r="E122" i="23"/>
  <c r="E119" i="23"/>
  <c r="E109" i="23"/>
  <c r="E106" i="23"/>
  <c r="E103" i="23"/>
  <c r="E93" i="23"/>
  <c r="E90" i="23"/>
  <c r="E87" i="23"/>
  <c r="E82" i="23"/>
  <c r="E78" i="23"/>
  <c r="E74" i="23"/>
  <c r="E70" i="23"/>
  <c r="E66" i="23"/>
  <c r="E62" i="23"/>
  <c r="E58" i="23"/>
  <c r="E54" i="23"/>
  <c r="E50" i="23"/>
  <c r="E46" i="23"/>
  <c r="E42" i="23"/>
  <c r="E38" i="23"/>
  <c r="E34" i="23"/>
  <c r="E30" i="23"/>
  <c r="E26" i="23"/>
  <c r="E22" i="23"/>
  <c r="E18" i="23"/>
  <c r="E14" i="23"/>
  <c r="E10" i="23"/>
  <c r="E156" i="23"/>
  <c r="E153" i="23"/>
  <c r="E152" i="23"/>
  <c r="E150" i="23"/>
  <c r="E149" i="23"/>
  <c r="E148" i="23"/>
  <c r="E146" i="23"/>
  <c r="E145" i="23"/>
  <c r="E137" i="23"/>
  <c r="E134" i="23"/>
  <c r="E131" i="23"/>
  <c r="E121" i="23"/>
  <c r="E118" i="23"/>
  <c r="E115" i="23"/>
  <c r="E188" i="23"/>
  <c r="E184" i="23"/>
  <c r="E182" i="23"/>
  <c r="E180" i="23"/>
  <c r="E178" i="23"/>
  <c r="E174" i="23"/>
  <c r="E142" i="23"/>
  <c r="E139" i="23"/>
  <c r="E89" i="23"/>
  <c r="E86" i="23"/>
  <c r="E85" i="23"/>
  <c r="E83" i="23"/>
  <c r="E80" i="23"/>
  <c r="E77" i="23"/>
  <c r="E67" i="23"/>
  <c r="E64" i="23"/>
  <c r="E61" i="23"/>
  <c r="E51" i="23"/>
  <c r="E48" i="23"/>
  <c r="E45" i="23"/>
  <c r="E35" i="23"/>
  <c r="E32" i="23"/>
  <c r="E29" i="23"/>
  <c r="E19" i="23"/>
  <c r="E16" i="23"/>
  <c r="E169" i="23"/>
  <c r="E165" i="23"/>
  <c r="E161" i="23"/>
  <c r="E143" i="23"/>
  <c r="E117" i="23"/>
  <c r="E105" i="23"/>
  <c r="E102" i="23"/>
  <c r="E101" i="23"/>
  <c r="E99" i="23"/>
  <c r="E98" i="23"/>
  <c r="E97" i="23"/>
  <c r="E95" i="23"/>
  <c r="E94" i="23"/>
  <c r="E91" i="23"/>
  <c r="E79" i="23"/>
  <c r="E76" i="23"/>
  <c r="E73" i="23"/>
  <c r="E63" i="23"/>
  <c r="E60" i="23"/>
  <c r="E57" i="23"/>
  <c r="E47" i="23"/>
  <c r="E44" i="23"/>
  <c r="E41" i="23"/>
  <c r="E31" i="23"/>
  <c r="E28" i="23"/>
  <c r="E25" i="23"/>
  <c r="E15" i="23"/>
  <c r="E12" i="23"/>
  <c r="E37" i="23"/>
  <c r="E40" i="23"/>
  <c r="E43" i="23"/>
  <c r="E69" i="23"/>
  <c r="E72" i="23"/>
  <c r="E75" i="23"/>
  <c r="E107" i="23"/>
  <c r="E111" i="23"/>
  <c r="E113" i="23"/>
  <c r="E13" i="23"/>
  <c r="E33" i="23"/>
  <c r="E36" i="23"/>
  <c r="E39" i="23"/>
  <c r="E65" i="23"/>
  <c r="E68" i="23"/>
  <c r="E71" i="23"/>
  <c r="E164" i="23"/>
  <c r="E168" i="23"/>
  <c r="E172" i="23"/>
  <c r="F9" i="22"/>
  <c r="C10" i="22" s="1"/>
  <c r="D10" i="22" s="1"/>
  <c r="G10" i="22" s="1"/>
  <c r="G9" i="22"/>
  <c r="E161" i="21"/>
  <c r="E157" i="21"/>
  <c r="E153" i="21"/>
  <c r="E149" i="21"/>
  <c r="E145" i="21"/>
  <c r="E141" i="21"/>
  <c r="E137" i="21"/>
  <c r="E133" i="21"/>
  <c r="E129" i="21"/>
  <c r="E125" i="21"/>
  <c r="E121" i="21"/>
  <c r="E117" i="21"/>
  <c r="E113" i="21"/>
  <c r="E109" i="21"/>
  <c r="E105" i="21"/>
  <c r="E101" i="21"/>
  <c r="E97" i="21"/>
  <c r="E93" i="21"/>
  <c r="E89" i="21"/>
  <c r="E85" i="21"/>
  <c r="E81" i="21"/>
  <c r="E77" i="21"/>
  <c r="E73" i="21"/>
  <c r="E69" i="21"/>
  <c r="E65" i="21"/>
  <c r="E160" i="21"/>
  <c r="E156" i="21"/>
  <c r="E152" i="21"/>
  <c r="E148" i="21"/>
  <c r="E144" i="21"/>
  <c r="E140" i="21"/>
  <c r="E136" i="21"/>
  <c r="E132" i="21"/>
  <c r="E128" i="21"/>
  <c r="E124" i="21"/>
  <c r="E120" i="21"/>
  <c r="E116" i="21"/>
  <c r="E112" i="21"/>
  <c r="E108" i="21"/>
  <c r="E104" i="21"/>
  <c r="E100" i="21"/>
  <c r="E96" i="21"/>
  <c r="E92" i="21"/>
  <c r="E88" i="21"/>
  <c r="E84" i="21"/>
  <c r="E80" i="21"/>
  <c r="E76" i="21"/>
  <c r="E72" i="21"/>
  <c r="E68" i="21"/>
  <c r="E64" i="21"/>
  <c r="E159" i="21"/>
  <c r="E155" i="21"/>
  <c r="E151" i="21"/>
  <c r="E147" i="21"/>
  <c r="E143" i="21"/>
  <c r="E139" i="21"/>
  <c r="E135" i="21"/>
  <c r="E131" i="21"/>
  <c r="E127" i="21"/>
  <c r="E123" i="21"/>
  <c r="E119" i="21"/>
  <c r="E115" i="21"/>
  <c r="E111" i="21"/>
  <c r="E107" i="21"/>
  <c r="E103" i="21"/>
  <c r="E99" i="21"/>
  <c r="E95" i="21"/>
  <c r="E91" i="21"/>
  <c r="E87" i="21"/>
  <c r="E83" i="21"/>
  <c r="E79" i="21"/>
  <c r="E75" i="21"/>
  <c r="E71" i="21"/>
  <c r="E67" i="21"/>
  <c r="E63" i="21"/>
  <c r="E162" i="21"/>
  <c r="E158" i="21"/>
  <c r="E154" i="21"/>
  <c r="E150" i="21"/>
  <c r="E146" i="21"/>
  <c r="E142" i="21"/>
  <c r="E138" i="21"/>
  <c r="E134" i="21"/>
  <c r="E130" i="21"/>
  <c r="E126" i="21"/>
  <c r="E122" i="21"/>
  <c r="E118" i="21"/>
  <c r="E114" i="21"/>
  <c r="E110" i="21"/>
  <c r="E106" i="21"/>
  <c r="E102" i="21"/>
  <c r="E98" i="21"/>
  <c r="E94" i="21"/>
  <c r="E90" i="21"/>
  <c r="E86" i="21"/>
  <c r="E82" i="21"/>
  <c r="E78" i="21"/>
  <c r="E74" i="21"/>
  <c r="E70" i="21"/>
  <c r="E66" i="21"/>
  <c r="E62" i="21"/>
  <c r="E50" i="21"/>
  <c r="E46" i="21"/>
  <c r="E38" i="21"/>
  <c r="E34" i="21"/>
  <c r="E30" i="21"/>
  <c r="E61" i="21"/>
  <c r="E57" i="21"/>
  <c r="E53" i="21"/>
  <c r="E49" i="21"/>
  <c r="E45" i="21"/>
  <c r="E41" i="21"/>
  <c r="E37" i="21"/>
  <c r="E33" i="21"/>
  <c r="E29" i="21"/>
  <c r="E58" i="21"/>
  <c r="E60" i="21"/>
  <c r="E56" i="21"/>
  <c r="E52" i="21"/>
  <c r="E48" i="21"/>
  <c r="E44" i="21"/>
  <c r="E40" i="21"/>
  <c r="E36" i="21"/>
  <c r="E32" i="21"/>
  <c r="E28" i="21"/>
  <c r="E54" i="21"/>
  <c r="E42" i="21"/>
  <c r="E59" i="21"/>
  <c r="E55" i="21"/>
  <c r="E51" i="21"/>
  <c r="E47" i="21"/>
  <c r="E43" i="21"/>
  <c r="E39" i="21"/>
  <c r="E35" i="21"/>
  <c r="E31" i="21"/>
  <c r="E27" i="21"/>
  <c r="E26" i="21"/>
  <c r="E25" i="21"/>
  <c r="E17" i="21"/>
  <c r="E12" i="21"/>
  <c r="E16" i="21"/>
  <c r="E24" i="21"/>
  <c r="E15" i="21"/>
  <c r="E20" i="21"/>
  <c r="E13" i="21"/>
  <c r="E23" i="21"/>
  <c r="E19" i="21"/>
  <c r="G9" i="21"/>
  <c r="H9" i="21" s="1"/>
  <c r="I9" i="21" s="1"/>
  <c r="E14" i="21"/>
  <c r="E22" i="21"/>
  <c r="E18" i="21"/>
  <c r="E21" i="21"/>
  <c r="E11" i="21"/>
  <c r="F9" i="21"/>
  <c r="C10" i="21" s="1"/>
  <c r="D10" i="21" s="1"/>
  <c r="F10" i="21" s="1"/>
  <c r="C11" i="21" s="1"/>
  <c r="D11" i="21" s="1"/>
  <c r="D9" i="20"/>
  <c r="E10" i="19"/>
  <c r="C10" i="19"/>
  <c r="D10" i="19" s="1"/>
  <c r="E9" i="8"/>
  <c r="C9" i="8"/>
  <c r="F10" i="23" l="1"/>
  <c r="C11" i="23" s="1"/>
  <c r="D11" i="23" s="1"/>
  <c r="F11" i="23" s="1"/>
  <c r="C12" i="23" s="1"/>
  <c r="D12" i="23" s="1"/>
  <c r="G10" i="23"/>
  <c r="I9" i="23"/>
  <c r="F10" i="22"/>
  <c r="C11" i="22" s="1"/>
  <c r="D11" i="22" s="1"/>
  <c r="F11" i="22" s="1"/>
  <c r="C12" i="22" s="1"/>
  <c r="D12" i="22" s="1"/>
  <c r="H10" i="22"/>
  <c r="I10" i="22" s="1"/>
  <c r="H9" i="22"/>
  <c r="I9" i="22" s="1"/>
  <c r="G10" i="21"/>
  <c r="H10" i="21" s="1"/>
  <c r="I10" i="21" s="1"/>
  <c r="G11" i="21"/>
  <c r="F11" i="21"/>
  <c r="C12" i="21" s="1"/>
  <c r="D12" i="21" s="1"/>
  <c r="F9" i="20"/>
  <c r="C10" i="20" s="1"/>
  <c r="D10" i="20" s="1"/>
  <c r="G9" i="20"/>
  <c r="E190" i="19"/>
  <c r="E187" i="19"/>
  <c r="E184" i="19"/>
  <c r="E191" i="19"/>
  <c r="E188" i="19"/>
  <c r="E186" i="19"/>
  <c r="E192" i="19"/>
  <c r="E185" i="19"/>
  <c r="E189" i="19"/>
  <c r="E188" i="8"/>
  <c r="E185" i="8"/>
  <c r="E191" i="8"/>
  <c r="E189" i="8"/>
  <c r="E183" i="8"/>
  <c r="E186" i="8"/>
  <c r="E190" i="8"/>
  <c r="E187" i="8"/>
  <c r="E184" i="8"/>
  <c r="E175" i="19"/>
  <c r="E179" i="19"/>
  <c r="E183" i="19"/>
  <c r="E176" i="19"/>
  <c r="E180" i="19"/>
  <c r="E177" i="19"/>
  <c r="E181" i="19"/>
  <c r="E178" i="19"/>
  <c r="E182" i="19"/>
  <c r="E14" i="8"/>
  <c r="E182" i="8"/>
  <c r="E178" i="8"/>
  <c r="E181" i="8"/>
  <c r="E179" i="8"/>
  <c r="E175" i="8"/>
  <c r="E174" i="8"/>
  <c r="E176" i="8"/>
  <c r="E177" i="8"/>
  <c r="E180" i="8"/>
  <c r="E73" i="8"/>
  <c r="E173" i="8"/>
  <c r="G10" i="19"/>
  <c r="F10" i="19"/>
  <c r="C11" i="19" s="1"/>
  <c r="D11" i="19" s="1"/>
  <c r="E168" i="19"/>
  <c r="E160" i="19"/>
  <c r="E152" i="19"/>
  <c r="E144" i="19"/>
  <c r="E136" i="19"/>
  <c r="E128" i="19"/>
  <c r="E120" i="19"/>
  <c r="E171" i="19"/>
  <c r="E163" i="19"/>
  <c r="E155" i="19"/>
  <c r="E147" i="19"/>
  <c r="E139" i="19"/>
  <c r="E131" i="19"/>
  <c r="E123" i="19"/>
  <c r="E174" i="19"/>
  <c r="E166" i="19"/>
  <c r="E158" i="19"/>
  <c r="E150" i="19"/>
  <c r="E142" i="19"/>
  <c r="E134" i="19"/>
  <c r="E126" i="19"/>
  <c r="E118" i="19"/>
  <c r="E172" i="19"/>
  <c r="E164" i="19"/>
  <c r="E156" i="19"/>
  <c r="E148" i="19"/>
  <c r="E140" i="19"/>
  <c r="E132" i="19"/>
  <c r="E124" i="19"/>
  <c r="E167" i="19"/>
  <c r="E159" i="19"/>
  <c r="E151" i="19"/>
  <c r="E143" i="19"/>
  <c r="E135" i="19"/>
  <c r="E127" i="19"/>
  <c r="E119" i="19"/>
  <c r="E111" i="19"/>
  <c r="E103" i="19"/>
  <c r="E170" i="19"/>
  <c r="E162" i="19"/>
  <c r="E154" i="19"/>
  <c r="E146" i="19"/>
  <c r="E138" i="19"/>
  <c r="E130" i="19"/>
  <c r="E122" i="19"/>
  <c r="E114" i="19"/>
  <c r="E106" i="19"/>
  <c r="E98" i="19"/>
  <c r="E90" i="19"/>
  <c r="E82" i="19"/>
  <c r="E74" i="19"/>
  <c r="E66" i="19"/>
  <c r="E58" i="19"/>
  <c r="E50" i="19"/>
  <c r="E42" i="19"/>
  <c r="E18" i="19"/>
  <c r="E26" i="19"/>
  <c r="E34" i="19"/>
  <c r="E39" i="19"/>
  <c r="E48" i="19"/>
  <c r="E59" i="19"/>
  <c r="E70" i="19"/>
  <c r="E81" i="19"/>
  <c r="E92" i="19"/>
  <c r="E108" i="19"/>
  <c r="E110" i="19"/>
  <c r="E115" i="19"/>
  <c r="E149" i="19"/>
  <c r="E15" i="19"/>
  <c r="E23" i="19"/>
  <c r="E31" i="19"/>
  <c r="E41" i="19"/>
  <c r="E52" i="19"/>
  <c r="E61" i="19"/>
  <c r="E63" i="19"/>
  <c r="E72" i="19"/>
  <c r="E83" i="19"/>
  <c r="E94" i="19"/>
  <c r="E137" i="19"/>
  <c r="E169" i="19"/>
  <c r="E12" i="19"/>
  <c r="E20" i="19"/>
  <c r="E28" i="19"/>
  <c r="E36" i="19"/>
  <c r="E43" i="19"/>
  <c r="E54" i="19"/>
  <c r="E65" i="19"/>
  <c r="E76" i="19"/>
  <c r="E85" i="19"/>
  <c r="E87" i="19"/>
  <c r="E96" i="19"/>
  <c r="E100" i="19"/>
  <c r="E102" i="19"/>
  <c r="E104" i="19"/>
  <c r="E113" i="19"/>
  <c r="E125" i="19"/>
  <c r="E157" i="19"/>
  <c r="E17" i="19"/>
  <c r="E25" i="19"/>
  <c r="E33" i="19"/>
  <c r="E45" i="19"/>
  <c r="E47" i="19"/>
  <c r="E56" i="19"/>
  <c r="E67" i="19"/>
  <c r="E78" i="19"/>
  <c r="E89" i="19"/>
  <c r="E116" i="19"/>
  <c r="E145" i="19"/>
  <c r="E14" i="19"/>
  <c r="E22" i="19"/>
  <c r="E30" i="19"/>
  <c r="E38" i="19"/>
  <c r="E49" i="19"/>
  <c r="E60" i="19"/>
  <c r="E69" i="19"/>
  <c r="E71" i="19"/>
  <c r="E80" i="19"/>
  <c r="E91" i="19"/>
  <c r="E133" i="19"/>
  <c r="E165" i="19"/>
  <c r="E11" i="19"/>
  <c r="E19" i="19"/>
  <c r="E27" i="19"/>
  <c r="E35" i="19"/>
  <c r="E40" i="19"/>
  <c r="E51" i="19"/>
  <c r="E62" i="19"/>
  <c r="E73" i="19"/>
  <c r="E84" i="19"/>
  <c r="E93" i="19"/>
  <c r="E95" i="19"/>
  <c r="E105" i="19"/>
  <c r="E107" i="19"/>
  <c r="E109" i="19"/>
  <c r="E121" i="19"/>
  <c r="E153" i="19"/>
  <c r="E16" i="19"/>
  <c r="E24" i="19"/>
  <c r="E32" i="19"/>
  <c r="E44" i="19"/>
  <c r="E53" i="19"/>
  <c r="E55" i="19"/>
  <c r="E64" i="19"/>
  <c r="E75" i="19"/>
  <c r="E86" i="19"/>
  <c r="E97" i="19"/>
  <c r="E141" i="19"/>
  <c r="E173" i="19"/>
  <c r="E13" i="19"/>
  <c r="E21" i="19"/>
  <c r="E29" i="19"/>
  <c r="E37" i="19"/>
  <c r="E46" i="19"/>
  <c r="E57" i="19"/>
  <c r="E68" i="19"/>
  <c r="E77" i="19"/>
  <c r="E79" i="19"/>
  <c r="E88" i="19"/>
  <c r="E99" i="19"/>
  <c r="E101" i="19"/>
  <c r="E112" i="19"/>
  <c r="E117" i="19"/>
  <c r="E129" i="19"/>
  <c r="E161" i="19"/>
  <c r="E159" i="8"/>
  <c r="E140" i="8"/>
  <c r="E95" i="8"/>
  <c r="E137" i="8"/>
  <c r="E115" i="8"/>
  <c r="E44" i="8"/>
  <c r="E20" i="8"/>
  <c r="E157" i="8"/>
  <c r="E106" i="8"/>
  <c r="E66" i="8"/>
  <c r="E19" i="8"/>
  <c r="E151" i="8"/>
  <c r="E105" i="8"/>
  <c r="E55" i="8"/>
  <c r="E12" i="8"/>
  <c r="E98" i="8"/>
  <c r="E51" i="8"/>
  <c r="E130" i="8"/>
  <c r="E84" i="8"/>
  <c r="E42" i="8"/>
  <c r="E170" i="8"/>
  <c r="E127" i="8"/>
  <c r="E76" i="8"/>
  <c r="E41" i="8"/>
  <c r="E162" i="8"/>
  <c r="E125" i="8"/>
  <c r="E74" i="8"/>
  <c r="E29" i="8"/>
  <c r="E169" i="8"/>
  <c r="E138" i="8"/>
  <c r="E108" i="8"/>
  <c r="E83" i="8"/>
  <c r="E52" i="8"/>
  <c r="E23" i="8"/>
  <c r="E148" i="8"/>
  <c r="E119" i="8"/>
  <c r="E93" i="8"/>
  <c r="E63" i="8"/>
  <c r="E34" i="8"/>
  <c r="E172" i="8"/>
  <c r="E147" i="8"/>
  <c r="E116" i="8"/>
  <c r="E87" i="8"/>
  <c r="E61" i="8"/>
  <c r="E31" i="8"/>
  <c r="E167" i="8"/>
  <c r="E156" i="8"/>
  <c r="E146" i="8"/>
  <c r="E135" i="8"/>
  <c r="E124" i="8"/>
  <c r="E114" i="8"/>
  <c r="E103" i="8"/>
  <c r="E92" i="8"/>
  <c r="E82" i="8"/>
  <c r="E71" i="8"/>
  <c r="E60" i="8"/>
  <c r="E50" i="8"/>
  <c r="E39" i="8"/>
  <c r="E28" i="8"/>
  <c r="E18" i="8"/>
  <c r="E165" i="8"/>
  <c r="E155" i="8"/>
  <c r="E145" i="8"/>
  <c r="E133" i="8"/>
  <c r="E123" i="8"/>
  <c r="E113" i="8"/>
  <c r="E101" i="8"/>
  <c r="E91" i="8"/>
  <c r="E81" i="8"/>
  <c r="E69" i="8"/>
  <c r="E59" i="8"/>
  <c r="E49" i="8"/>
  <c r="E37" i="8"/>
  <c r="E27" i="8"/>
  <c r="E17" i="8"/>
  <c r="E164" i="8"/>
  <c r="E154" i="8"/>
  <c r="E143" i="8"/>
  <c r="E132" i="8"/>
  <c r="E122" i="8"/>
  <c r="E111" i="8"/>
  <c r="E100" i="8"/>
  <c r="E90" i="8"/>
  <c r="E79" i="8"/>
  <c r="E68" i="8"/>
  <c r="E58" i="8"/>
  <c r="E47" i="8"/>
  <c r="E36" i="8"/>
  <c r="E26" i="8"/>
  <c r="E15" i="8"/>
  <c r="E10" i="8"/>
  <c r="E163" i="8"/>
  <c r="E153" i="8"/>
  <c r="E141" i="8"/>
  <c r="E131" i="8"/>
  <c r="E121" i="8"/>
  <c r="E109" i="8"/>
  <c r="E99" i="8"/>
  <c r="E89" i="8"/>
  <c r="E77" i="8"/>
  <c r="E67" i="8"/>
  <c r="E57" i="8"/>
  <c r="E45" i="8"/>
  <c r="E35" i="8"/>
  <c r="E25" i="8"/>
  <c r="E13" i="8"/>
  <c r="E171" i="8"/>
  <c r="E161" i="8"/>
  <c r="E149" i="8"/>
  <c r="E139" i="8"/>
  <c r="E129" i="8"/>
  <c r="E117" i="8"/>
  <c r="E107" i="8"/>
  <c r="E97" i="8"/>
  <c r="E85" i="8"/>
  <c r="E75" i="8"/>
  <c r="E65" i="8"/>
  <c r="E53" i="8"/>
  <c r="E43" i="8"/>
  <c r="E33" i="8"/>
  <c r="E21" i="8"/>
  <c r="E11" i="8"/>
  <c r="E168" i="8"/>
  <c r="E160" i="8"/>
  <c r="E152" i="8"/>
  <c r="E144" i="8"/>
  <c r="E136" i="8"/>
  <c r="E128" i="8"/>
  <c r="E120" i="8"/>
  <c r="E112" i="8"/>
  <c r="E104" i="8"/>
  <c r="E96" i="8"/>
  <c r="E88" i="8"/>
  <c r="E80" i="8"/>
  <c r="E72" i="8"/>
  <c r="E64" i="8"/>
  <c r="E56" i="8"/>
  <c r="E48" i="8"/>
  <c r="E40" i="8"/>
  <c r="E32" i="8"/>
  <c r="E24" i="8"/>
  <c r="E16" i="8"/>
  <c r="E166" i="8"/>
  <c r="E158" i="8"/>
  <c r="E150" i="8"/>
  <c r="E142" i="8"/>
  <c r="E134" i="8"/>
  <c r="E126" i="8"/>
  <c r="E118" i="8"/>
  <c r="E110" i="8"/>
  <c r="E102" i="8"/>
  <c r="E94" i="8"/>
  <c r="E86" i="8"/>
  <c r="E78" i="8"/>
  <c r="E70" i="8"/>
  <c r="E62" i="8"/>
  <c r="E54" i="8"/>
  <c r="E46" i="8"/>
  <c r="E38" i="8"/>
  <c r="E30" i="8"/>
  <c r="E22" i="8"/>
  <c r="D9" i="8"/>
  <c r="G9" i="8" s="1"/>
  <c r="G11" i="23" l="1"/>
  <c r="H11" i="23" s="1"/>
  <c r="I11" i="23" s="1"/>
  <c r="H10" i="23"/>
  <c r="G12" i="23"/>
  <c r="F12" i="23"/>
  <c r="C13" i="23" s="1"/>
  <c r="D13" i="23" s="1"/>
  <c r="G11" i="22"/>
  <c r="H11" i="22" s="1"/>
  <c r="I11" i="22" s="1"/>
  <c r="G12" i="22"/>
  <c r="F12" i="22"/>
  <c r="C13" i="22" s="1"/>
  <c r="D13" i="22" s="1"/>
  <c r="G12" i="21"/>
  <c r="F12" i="21"/>
  <c r="C13" i="21" s="1"/>
  <c r="D13" i="21" s="1"/>
  <c r="H11" i="21"/>
  <c r="I11" i="21" s="1"/>
  <c r="H9" i="20"/>
  <c r="I9" i="20" s="1"/>
  <c r="G10" i="20"/>
  <c r="F10" i="20"/>
  <c r="C11" i="20" s="1"/>
  <c r="D11" i="20" s="1"/>
  <c r="H10" i="19"/>
  <c r="I10" i="19" s="1"/>
  <c r="H9" i="8"/>
  <c r="G11" i="19"/>
  <c r="H11" i="19" s="1"/>
  <c r="I11" i="19" s="1"/>
  <c r="F11" i="19"/>
  <c r="C12" i="19" s="1"/>
  <c r="D12" i="19" s="1"/>
  <c r="F9" i="8"/>
  <c r="H12" i="23" l="1"/>
  <c r="I12" i="23" s="1"/>
  <c r="G13" i="23"/>
  <c r="F13" i="23"/>
  <c r="C14" i="23" s="1"/>
  <c r="D14" i="23" s="1"/>
  <c r="I10" i="23"/>
  <c r="F13" i="22"/>
  <c r="C14" i="22" s="1"/>
  <c r="D14" i="22" s="1"/>
  <c r="G13" i="22"/>
  <c r="H12" i="22"/>
  <c r="I12" i="22" s="1"/>
  <c r="I9" i="8"/>
  <c r="C10" i="8"/>
  <c r="D10" i="8" s="1"/>
  <c r="G10" i="8" s="1"/>
  <c r="H10" i="8" s="1"/>
  <c r="I10" i="8" s="1"/>
  <c r="F13" i="21"/>
  <c r="C14" i="21" s="1"/>
  <c r="D14" i="21" s="1"/>
  <c r="G13" i="21"/>
  <c r="H12" i="21"/>
  <c r="I12" i="21" s="1"/>
  <c r="G11" i="20"/>
  <c r="F11" i="20"/>
  <c r="C12" i="20" s="1"/>
  <c r="D12" i="20" s="1"/>
  <c r="H10" i="20"/>
  <c r="I10" i="20" s="1"/>
  <c r="G12" i="19"/>
  <c r="H12" i="19" s="1"/>
  <c r="I12" i="19" s="1"/>
  <c r="F12" i="19"/>
  <c r="C13" i="19" s="1"/>
  <c r="D13" i="19" s="1"/>
  <c r="H13" i="23" l="1"/>
  <c r="I13" i="23" s="1"/>
  <c r="G14" i="23"/>
  <c r="F14" i="23"/>
  <c r="C15" i="23" s="1"/>
  <c r="D15" i="23" s="1"/>
  <c r="H13" i="22"/>
  <c r="I13" i="22" s="1"/>
  <c r="F14" i="22"/>
  <c r="C15" i="22" s="1"/>
  <c r="D15" i="22" s="1"/>
  <c r="G14" i="22"/>
  <c r="F10" i="8"/>
  <c r="C11" i="8" s="1"/>
  <c r="D11" i="8" s="1"/>
  <c r="G11" i="8" s="1"/>
  <c r="H11" i="8" s="1"/>
  <c r="I11" i="8" s="1"/>
  <c r="H13" i="21"/>
  <c r="I13" i="21" s="1"/>
  <c r="F14" i="21"/>
  <c r="C15" i="21" s="1"/>
  <c r="D15" i="21" s="1"/>
  <c r="G14" i="21"/>
  <c r="F12" i="20"/>
  <c r="C13" i="20" s="1"/>
  <c r="D13" i="20" s="1"/>
  <c r="G12" i="20"/>
  <c r="H11" i="20"/>
  <c r="I11" i="20" s="1"/>
  <c r="G13" i="19"/>
  <c r="H13" i="19" s="1"/>
  <c r="I13" i="19" s="1"/>
  <c r="F13" i="19"/>
  <c r="C14" i="19" s="1"/>
  <c r="D14" i="19" s="1"/>
  <c r="F15" i="23" l="1"/>
  <c r="C16" i="23" s="1"/>
  <c r="D16" i="23" s="1"/>
  <c r="G15" i="23"/>
  <c r="H14" i="23"/>
  <c r="I14" i="23" s="1"/>
  <c r="F15" i="22"/>
  <c r="C16" i="22" s="1"/>
  <c r="D16" i="22" s="1"/>
  <c r="F16" i="22" s="1"/>
  <c r="G15" i="22"/>
  <c r="H14" i="22"/>
  <c r="I14" i="22" s="1"/>
  <c r="F11" i="8"/>
  <c r="C12" i="8" s="1"/>
  <c r="D12" i="8" s="1"/>
  <c r="G12" i="8" s="1"/>
  <c r="H12" i="8" s="1"/>
  <c r="G15" i="21"/>
  <c r="F15" i="21"/>
  <c r="C16" i="21" s="1"/>
  <c r="D16" i="21" s="1"/>
  <c r="H14" i="21"/>
  <c r="I14" i="21" s="1"/>
  <c r="H12" i="20"/>
  <c r="I12" i="20" s="1"/>
  <c r="F13" i="20"/>
  <c r="C14" i="20" s="1"/>
  <c r="D14" i="20" s="1"/>
  <c r="G13" i="20"/>
  <c r="G14" i="19"/>
  <c r="F14" i="19"/>
  <c r="C15" i="19" s="1"/>
  <c r="D15" i="19" s="1"/>
  <c r="H15" i="23" l="1"/>
  <c r="I15" i="23" s="1"/>
  <c r="G16" i="23"/>
  <c r="F16" i="23"/>
  <c r="C17" i="23" s="1"/>
  <c r="D17" i="23" s="1"/>
  <c r="H15" i="22"/>
  <c r="I15" i="22" s="1"/>
  <c r="G16" i="22"/>
  <c r="C17" i="22"/>
  <c r="D17" i="22" s="1"/>
  <c r="F12" i="8"/>
  <c r="C13" i="8" s="1"/>
  <c r="D13" i="8" s="1"/>
  <c r="G13" i="8" s="1"/>
  <c r="H13" i="8" s="1"/>
  <c r="I13" i="8" s="1"/>
  <c r="I12" i="8"/>
  <c r="G16" i="21"/>
  <c r="F16" i="21"/>
  <c r="C17" i="21" s="1"/>
  <c r="D17" i="21" s="1"/>
  <c r="H15" i="21"/>
  <c r="I15" i="21" s="1"/>
  <c r="F14" i="20"/>
  <c r="C15" i="20" s="1"/>
  <c r="D15" i="20" s="1"/>
  <c r="G14" i="20"/>
  <c r="H13" i="20"/>
  <c r="I13" i="20" s="1"/>
  <c r="H14" i="19"/>
  <c r="I14" i="19" s="1"/>
  <c r="G15" i="19"/>
  <c r="H15" i="19" s="1"/>
  <c r="I15" i="19" s="1"/>
  <c r="F15" i="19"/>
  <c r="C16" i="19" s="1"/>
  <c r="D16" i="19" s="1"/>
  <c r="H16" i="23" l="1"/>
  <c r="I16" i="23" s="1"/>
  <c r="G17" i="23"/>
  <c r="F17" i="23"/>
  <c r="C18" i="23" s="1"/>
  <c r="D18" i="23" s="1"/>
  <c r="H16" i="22"/>
  <c r="I16" i="22" s="1"/>
  <c r="F13" i="8"/>
  <c r="C14" i="8" s="1"/>
  <c r="D14" i="8" s="1"/>
  <c r="G14" i="8" s="1"/>
  <c r="H14" i="8" s="1"/>
  <c r="I14" i="8" s="1"/>
  <c r="F17" i="22"/>
  <c r="C18" i="22" s="1"/>
  <c r="D18" i="22" s="1"/>
  <c r="G17" i="22"/>
  <c r="F17" i="21"/>
  <c r="C18" i="21" s="1"/>
  <c r="D18" i="21" s="1"/>
  <c r="G17" i="21"/>
  <c r="H16" i="21"/>
  <c r="I16" i="21" s="1"/>
  <c r="H14" i="20"/>
  <c r="I14" i="20" s="1"/>
  <c r="G15" i="20"/>
  <c r="F15" i="20"/>
  <c r="C16" i="20" s="1"/>
  <c r="D16" i="20" s="1"/>
  <c r="F16" i="19"/>
  <c r="C17" i="19" s="1"/>
  <c r="D17" i="19" s="1"/>
  <c r="G16" i="19"/>
  <c r="H17" i="23" l="1"/>
  <c r="I17" i="23" s="1"/>
  <c r="G18" i="23"/>
  <c r="F18" i="23"/>
  <c r="C19" i="23" s="1"/>
  <c r="D19" i="23" s="1"/>
  <c r="F14" i="8"/>
  <c r="C15" i="8" s="1"/>
  <c r="D15" i="8" s="1"/>
  <c r="G15" i="8" s="1"/>
  <c r="H15" i="8" s="1"/>
  <c r="H17" i="22"/>
  <c r="I17" i="22" s="1"/>
  <c r="F18" i="22"/>
  <c r="C19" i="22" s="1"/>
  <c r="D19" i="22" s="1"/>
  <c r="G18" i="22"/>
  <c r="H17" i="21"/>
  <c r="I17" i="21" s="1"/>
  <c r="G18" i="21"/>
  <c r="F18" i="21"/>
  <c r="C19" i="21" s="1"/>
  <c r="D19" i="21" s="1"/>
  <c r="H15" i="20"/>
  <c r="I15" i="20" s="1"/>
  <c r="F16" i="20"/>
  <c r="C17" i="20" s="1"/>
  <c r="D17" i="20" s="1"/>
  <c r="G17" i="20" s="1"/>
  <c r="G16" i="20"/>
  <c r="H16" i="19"/>
  <c r="I16" i="19" s="1"/>
  <c r="G17" i="19"/>
  <c r="H17" i="19" s="1"/>
  <c r="I17" i="19" s="1"/>
  <c r="F17" i="19"/>
  <c r="C18" i="19" s="1"/>
  <c r="D18" i="19" s="1"/>
  <c r="H18" i="23" l="1"/>
  <c r="I18" i="23" s="1"/>
  <c r="F19" i="23"/>
  <c r="C20" i="23" s="1"/>
  <c r="D20" i="23" s="1"/>
  <c r="G19" i="23"/>
  <c r="F15" i="8"/>
  <c r="C16" i="8" s="1"/>
  <c r="D16" i="8" s="1"/>
  <c r="G16" i="8" s="1"/>
  <c r="H16" i="8" s="1"/>
  <c r="I16" i="8" s="1"/>
  <c r="H18" i="22"/>
  <c r="I18" i="22" s="1"/>
  <c r="F19" i="22"/>
  <c r="C20" i="22" s="1"/>
  <c r="D20" i="22" s="1"/>
  <c r="G19" i="22"/>
  <c r="I15" i="8"/>
  <c r="H18" i="21"/>
  <c r="I18" i="21" s="1"/>
  <c r="F19" i="21"/>
  <c r="C20" i="21" s="1"/>
  <c r="D20" i="21" s="1"/>
  <c r="G19" i="21"/>
  <c r="F17" i="20"/>
  <c r="C18" i="20" s="1"/>
  <c r="D18" i="20" s="1"/>
  <c r="G18" i="20" s="1"/>
  <c r="H16" i="20"/>
  <c r="I16" i="20" s="1"/>
  <c r="G18" i="19"/>
  <c r="F18" i="19"/>
  <c r="C19" i="19" s="1"/>
  <c r="D19" i="19" s="1"/>
  <c r="G20" i="23" l="1"/>
  <c r="F20" i="23"/>
  <c r="C21" i="23" s="1"/>
  <c r="D21" i="23" s="1"/>
  <c r="H19" i="23"/>
  <c r="I19" i="23" s="1"/>
  <c r="F16" i="8"/>
  <c r="C17" i="8" s="1"/>
  <c r="D17" i="8" s="1"/>
  <c r="G17" i="8" s="1"/>
  <c r="H17" i="8" s="1"/>
  <c r="I17" i="8" s="1"/>
  <c r="G20" i="22"/>
  <c r="F20" i="22"/>
  <c r="C21" i="22" s="1"/>
  <c r="D21" i="22" s="1"/>
  <c r="H19" i="22"/>
  <c r="I19" i="22" s="1"/>
  <c r="H19" i="21"/>
  <c r="I19" i="21" s="1"/>
  <c r="G20" i="21"/>
  <c r="F20" i="21"/>
  <c r="C21" i="21" s="1"/>
  <c r="D21" i="21" s="1"/>
  <c r="H17" i="20"/>
  <c r="I17" i="20" s="1"/>
  <c r="F18" i="20"/>
  <c r="C19" i="20" s="1"/>
  <c r="D19" i="20" s="1"/>
  <c r="G19" i="20" s="1"/>
  <c r="H18" i="19"/>
  <c r="I18" i="19" s="1"/>
  <c r="G19" i="19"/>
  <c r="F19" i="19"/>
  <c r="C20" i="19" s="1"/>
  <c r="D20" i="19" s="1"/>
  <c r="G21" i="23" l="1"/>
  <c r="F21" i="23"/>
  <c r="C22" i="23" s="1"/>
  <c r="D22" i="23" s="1"/>
  <c r="H20" i="23"/>
  <c r="I20" i="23" s="1"/>
  <c r="F17" i="8"/>
  <c r="C18" i="8" s="1"/>
  <c r="D18" i="8" s="1"/>
  <c r="G18" i="8" s="1"/>
  <c r="H18" i="8" s="1"/>
  <c r="I18" i="8" s="1"/>
  <c r="F21" i="22"/>
  <c r="C22" i="22" s="1"/>
  <c r="D22" i="22" s="1"/>
  <c r="G21" i="22"/>
  <c r="H20" i="22"/>
  <c r="I20" i="22" s="1"/>
  <c r="G21" i="21"/>
  <c r="F21" i="21"/>
  <c r="C22" i="21" s="1"/>
  <c r="D22" i="21" s="1"/>
  <c r="H20" i="21"/>
  <c r="I20" i="21" s="1"/>
  <c r="F19" i="20"/>
  <c r="C20" i="20" s="1"/>
  <c r="D20" i="20" s="1"/>
  <c r="H18" i="20"/>
  <c r="I18" i="20" s="1"/>
  <c r="H19" i="19"/>
  <c r="I19" i="19" s="1"/>
  <c r="G20" i="19"/>
  <c r="F20" i="19"/>
  <c r="C21" i="19" s="1"/>
  <c r="D21" i="19" s="1"/>
  <c r="F22" i="23" l="1"/>
  <c r="C23" i="23" s="1"/>
  <c r="D23" i="23" s="1"/>
  <c r="G22" i="23"/>
  <c r="H21" i="23"/>
  <c r="I21" i="23" s="1"/>
  <c r="F18" i="8"/>
  <c r="C19" i="8" s="1"/>
  <c r="D19" i="8" s="1"/>
  <c r="F19" i="8" s="1"/>
  <c r="C20" i="8" s="1"/>
  <c r="D20" i="8" s="1"/>
  <c r="H21" i="22"/>
  <c r="I21" i="22" s="1"/>
  <c r="F22" i="22"/>
  <c r="C23" i="22" s="1"/>
  <c r="D23" i="22" s="1"/>
  <c r="G22" i="22"/>
  <c r="G22" i="21"/>
  <c r="F22" i="21"/>
  <c r="C23" i="21" s="1"/>
  <c r="D23" i="21" s="1"/>
  <c r="H21" i="21"/>
  <c r="I21" i="21" s="1"/>
  <c r="F20" i="20"/>
  <c r="C21" i="20" s="1"/>
  <c r="D21" i="20" s="1"/>
  <c r="G20" i="20"/>
  <c r="H19" i="20"/>
  <c r="I19" i="20" s="1"/>
  <c r="H20" i="19"/>
  <c r="I20" i="19" s="1"/>
  <c r="G21" i="19"/>
  <c r="F21" i="19"/>
  <c r="C22" i="19" s="1"/>
  <c r="D22" i="19" s="1"/>
  <c r="H22" i="23" l="1"/>
  <c r="I22" i="23" s="1"/>
  <c r="F23" i="23"/>
  <c r="C24" i="23" s="1"/>
  <c r="D24" i="23" s="1"/>
  <c r="G23" i="23"/>
  <c r="G19" i="8"/>
  <c r="H19" i="8" s="1"/>
  <c r="I19" i="8" s="1"/>
  <c r="H22" i="22"/>
  <c r="I22" i="22" s="1"/>
  <c r="F23" i="22"/>
  <c r="C24" i="22" s="1"/>
  <c r="D24" i="22" s="1"/>
  <c r="G23" i="22"/>
  <c r="F23" i="21"/>
  <c r="C24" i="21" s="1"/>
  <c r="D24" i="21" s="1"/>
  <c r="G23" i="21"/>
  <c r="H22" i="21"/>
  <c r="I22" i="21" s="1"/>
  <c r="F21" i="20"/>
  <c r="C22" i="20" s="1"/>
  <c r="D22" i="20" s="1"/>
  <c r="G21" i="20"/>
  <c r="H20" i="20"/>
  <c r="I20" i="20" s="1"/>
  <c r="H21" i="19"/>
  <c r="I21" i="19" s="1"/>
  <c r="G22" i="19"/>
  <c r="F22" i="19"/>
  <c r="C23" i="19" s="1"/>
  <c r="D23" i="19" s="1"/>
  <c r="F20" i="8"/>
  <c r="C21" i="8" s="1"/>
  <c r="D21" i="8" s="1"/>
  <c r="G20" i="8"/>
  <c r="H20" i="8" s="1"/>
  <c r="I20" i="8" s="1"/>
  <c r="H23" i="23" l="1"/>
  <c r="I23" i="23" s="1"/>
  <c r="G24" i="23"/>
  <c r="F24" i="23"/>
  <c r="C25" i="23" s="1"/>
  <c r="D25" i="23" s="1"/>
  <c r="H23" i="22"/>
  <c r="I23" i="22" s="1"/>
  <c r="G24" i="22"/>
  <c r="F24" i="22"/>
  <c r="C25" i="22" s="1"/>
  <c r="D25" i="22" s="1"/>
  <c r="H23" i="21"/>
  <c r="I23" i="21" s="1"/>
  <c r="G24" i="21"/>
  <c r="F24" i="21"/>
  <c r="C25" i="21" s="1"/>
  <c r="D25" i="21" s="1"/>
  <c r="H21" i="20"/>
  <c r="I21" i="20" s="1"/>
  <c r="F22" i="20"/>
  <c r="C23" i="20" s="1"/>
  <c r="D23" i="20" s="1"/>
  <c r="G22" i="20"/>
  <c r="H22" i="19"/>
  <c r="I22" i="19" s="1"/>
  <c r="G23" i="19"/>
  <c r="F23" i="19"/>
  <c r="C24" i="19" s="1"/>
  <c r="D24" i="19" s="1"/>
  <c r="F21" i="8"/>
  <c r="C22" i="8" s="1"/>
  <c r="D22" i="8" s="1"/>
  <c r="G21" i="8"/>
  <c r="H21" i="8" s="1"/>
  <c r="I21" i="8" s="1"/>
  <c r="F25" i="23" l="1"/>
  <c r="C26" i="23" s="1"/>
  <c r="D26" i="23" s="1"/>
  <c r="G25" i="23"/>
  <c r="H24" i="23"/>
  <c r="I24" i="23" s="1"/>
  <c r="F25" i="22"/>
  <c r="C26" i="22" s="1"/>
  <c r="D26" i="22" s="1"/>
  <c r="G25" i="22"/>
  <c r="H24" i="22"/>
  <c r="I24" i="22" s="1"/>
  <c r="H24" i="21"/>
  <c r="I24" i="21" s="1"/>
  <c r="G25" i="21"/>
  <c r="F25" i="21"/>
  <c r="C26" i="21" s="1"/>
  <c r="D26" i="21" s="1"/>
  <c r="H22" i="20"/>
  <c r="I22" i="20" s="1"/>
  <c r="G23" i="20"/>
  <c r="F23" i="20"/>
  <c r="C24" i="20" s="1"/>
  <c r="D24" i="20" s="1"/>
  <c r="H23" i="19"/>
  <c r="I23" i="19" s="1"/>
  <c r="F24" i="19"/>
  <c r="C25" i="19" s="1"/>
  <c r="D25" i="19" s="1"/>
  <c r="G24" i="19"/>
  <c r="F22" i="8"/>
  <c r="C23" i="8" s="1"/>
  <c r="D23" i="8" s="1"/>
  <c r="G22" i="8"/>
  <c r="H22" i="8" s="1"/>
  <c r="I22" i="8" s="1"/>
  <c r="H25" i="23" l="1"/>
  <c r="I25" i="23" s="1"/>
  <c r="G26" i="23"/>
  <c r="F26" i="23"/>
  <c r="C27" i="23" s="1"/>
  <c r="D27" i="23" s="1"/>
  <c r="H25" i="22"/>
  <c r="I25" i="22" s="1"/>
  <c r="F26" i="22"/>
  <c r="C27" i="22" s="1"/>
  <c r="D27" i="22" s="1"/>
  <c r="G26" i="22"/>
  <c r="H25" i="21"/>
  <c r="I25" i="21" s="1"/>
  <c r="G26" i="21"/>
  <c r="F26" i="21"/>
  <c r="C27" i="21" s="1"/>
  <c r="D27" i="21" s="1"/>
  <c r="F24" i="20"/>
  <c r="C25" i="20" s="1"/>
  <c r="D25" i="20" s="1"/>
  <c r="G24" i="20"/>
  <c r="H23" i="20"/>
  <c r="I23" i="20" s="1"/>
  <c r="H24" i="19"/>
  <c r="I24" i="19" s="1"/>
  <c r="G25" i="19"/>
  <c r="F25" i="19"/>
  <c r="C26" i="19" s="1"/>
  <c r="D26" i="19" s="1"/>
  <c r="F23" i="8"/>
  <c r="C24" i="8" s="1"/>
  <c r="D24" i="8" s="1"/>
  <c r="G23" i="8"/>
  <c r="H23" i="8" s="1"/>
  <c r="I23" i="8" s="1"/>
  <c r="F27" i="23" l="1"/>
  <c r="C28" i="23" s="1"/>
  <c r="D28" i="23" s="1"/>
  <c r="G27" i="23"/>
  <c r="H26" i="23"/>
  <c r="I26" i="23" s="1"/>
  <c r="H26" i="22"/>
  <c r="I26" i="22" s="1"/>
  <c r="F27" i="22"/>
  <c r="C28" i="22" s="1"/>
  <c r="D28" i="22" s="1"/>
  <c r="G27" i="22"/>
  <c r="G27" i="21"/>
  <c r="F27" i="21"/>
  <c r="C28" i="21" s="1"/>
  <c r="D28" i="21" s="1"/>
  <c r="H26" i="21"/>
  <c r="I26" i="21" s="1"/>
  <c r="H24" i="20"/>
  <c r="I24" i="20" s="1"/>
  <c r="F25" i="20"/>
  <c r="C26" i="20" s="1"/>
  <c r="D26" i="20" s="1"/>
  <c r="G25" i="20"/>
  <c r="H25" i="19"/>
  <c r="I25" i="19" s="1"/>
  <c r="G26" i="19"/>
  <c r="F26" i="19"/>
  <c r="C27" i="19" s="1"/>
  <c r="D27" i="19" s="1"/>
  <c r="F24" i="8"/>
  <c r="C25" i="8" s="1"/>
  <c r="D25" i="8" s="1"/>
  <c r="G24" i="8"/>
  <c r="H24" i="8" s="1"/>
  <c r="I24" i="8" s="1"/>
  <c r="H27" i="23" l="1"/>
  <c r="I27" i="23" s="1"/>
  <c r="G28" i="23"/>
  <c r="F28" i="23"/>
  <c r="C29" i="23" s="1"/>
  <c r="D29" i="23" s="1"/>
  <c r="H27" i="22"/>
  <c r="I27" i="22" s="1"/>
  <c r="G28" i="22"/>
  <c r="F28" i="22"/>
  <c r="C29" i="22" s="1"/>
  <c r="D29" i="22" s="1"/>
  <c r="G28" i="21"/>
  <c r="F28" i="21"/>
  <c r="C29" i="21" s="1"/>
  <c r="D29" i="21" s="1"/>
  <c r="H27" i="21"/>
  <c r="I27" i="21" s="1"/>
  <c r="F26" i="20"/>
  <c r="C27" i="20" s="1"/>
  <c r="D27" i="20" s="1"/>
  <c r="G26" i="20"/>
  <c r="H25" i="20"/>
  <c r="I25" i="20" s="1"/>
  <c r="H26" i="19"/>
  <c r="I26" i="19" s="1"/>
  <c r="G27" i="19"/>
  <c r="F27" i="19"/>
  <c r="C28" i="19" s="1"/>
  <c r="D28" i="19" s="1"/>
  <c r="F25" i="8"/>
  <c r="C26" i="8" s="1"/>
  <c r="D26" i="8" s="1"/>
  <c r="G25" i="8"/>
  <c r="H25" i="8" s="1"/>
  <c r="I25" i="8" s="1"/>
  <c r="F29" i="23" l="1"/>
  <c r="C30" i="23" s="1"/>
  <c r="D30" i="23" s="1"/>
  <c r="G29" i="23"/>
  <c r="H28" i="23"/>
  <c r="I28" i="23" s="1"/>
  <c r="F29" i="22"/>
  <c r="C30" i="22" s="1"/>
  <c r="D30" i="22" s="1"/>
  <c r="G29" i="22"/>
  <c r="H28" i="22"/>
  <c r="I28" i="22" s="1"/>
  <c r="F29" i="21"/>
  <c r="C30" i="21" s="1"/>
  <c r="D30" i="21" s="1"/>
  <c r="G29" i="21"/>
  <c r="H28" i="21"/>
  <c r="I28" i="21" s="1"/>
  <c r="H26" i="20"/>
  <c r="I26" i="20" s="1"/>
  <c r="G27" i="20"/>
  <c r="F27" i="20"/>
  <c r="C28" i="20" s="1"/>
  <c r="D28" i="20" s="1"/>
  <c r="H27" i="19"/>
  <c r="I27" i="19" s="1"/>
  <c r="G28" i="19"/>
  <c r="F28" i="19"/>
  <c r="C29" i="19" s="1"/>
  <c r="D29" i="19" s="1"/>
  <c r="F26" i="8"/>
  <c r="C27" i="8" s="1"/>
  <c r="D27" i="8" s="1"/>
  <c r="G26" i="8"/>
  <c r="H26" i="8" s="1"/>
  <c r="I26" i="8" s="1"/>
  <c r="H29" i="23" l="1"/>
  <c r="I29" i="23" s="1"/>
  <c r="G30" i="23"/>
  <c r="F30" i="23"/>
  <c r="C31" i="23" s="1"/>
  <c r="D31" i="23" s="1"/>
  <c r="H29" i="22"/>
  <c r="I29" i="22" s="1"/>
  <c r="F30" i="22"/>
  <c r="C31" i="22" s="1"/>
  <c r="D31" i="22" s="1"/>
  <c r="G30" i="22"/>
  <c r="H29" i="21"/>
  <c r="I29" i="21" s="1"/>
  <c r="G30" i="21"/>
  <c r="F30" i="21"/>
  <c r="C31" i="21" s="1"/>
  <c r="D31" i="21" s="1"/>
  <c r="F28" i="20"/>
  <c r="C29" i="20" s="1"/>
  <c r="D29" i="20" s="1"/>
  <c r="G28" i="20"/>
  <c r="H27" i="20"/>
  <c r="I27" i="20" s="1"/>
  <c r="H28" i="19"/>
  <c r="I28" i="19" s="1"/>
  <c r="G29" i="19"/>
  <c r="F29" i="19"/>
  <c r="C30" i="19" s="1"/>
  <c r="D30" i="19" s="1"/>
  <c r="F27" i="8"/>
  <c r="C28" i="8" s="1"/>
  <c r="D28" i="8" s="1"/>
  <c r="G27" i="8"/>
  <c r="F31" i="23" l="1"/>
  <c r="C32" i="23" s="1"/>
  <c r="D32" i="23" s="1"/>
  <c r="G31" i="23"/>
  <c r="H30" i="23"/>
  <c r="I30" i="23" s="1"/>
  <c r="H30" i="22"/>
  <c r="I30" i="22" s="1"/>
  <c r="F31" i="22"/>
  <c r="C32" i="22" s="1"/>
  <c r="D32" i="22" s="1"/>
  <c r="G31" i="22"/>
  <c r="H30" i="21"/>
  <c r="I30" i="21" s="1"/>
  <c r="G31" i="21"/>
  <c r="F31" i="21"/>
  <c r="C32" i="21" s="1"/>
  <c r="D32" i="21" s="1"/>
  <c r="H28" i="20"/>
  <c r="I28" i="20" s="1"/>
  <c r="F29" i="20"/>
  <c r="C30" i="20" s="1"/>
  <c r="D30" i="20" s="1"/>
  <c r="G29" i="20"/>
  <c r="H29" i="19"/>
  <c r="I29" i="19" s="1"/>
  <c r="H27" i="8"/>
  <c r="I27" i="8" s="1"/>
  <c r="G30" i="19"/>
  <c r="F30" i="19"/>
  <c r="C31" i="19" s="1"/>
  <c r="D31" i="19" s="1"/>
  <c r="F28" i="8"/>
  <c r="C29" i="8" s="1"/>
  <c r="D29" i="8" s="1"/>
  <c r="G28" i="8"/>
  <c r="H31" i="23" l="1"/>
  <c r="I31" i="23" s="1"/>
  <c r="G32" i="23"/>
  <c r="F32" i="23"/>
  <c r="C33" i="23" s="1"/>
  <c r="D33" i="23" s="1"/>
  <c r="G32" i="22"/>
  <c r="F32" i="22"/>
  <c r="C33" i="22" s="1"/>
  <c r="D33" i="22" s="1"/>
  <c r="H31" i="22"/>
  <c r="I31" i="22" s="1"/>
  <c r="H31" i="21"/>
  <c r="I31" i="21" s="1"/>
  <c r="F32" i="21"/>
  <c r="C33" i="21" s="1"/>
  <c r="D33" i="21" s="1"/>
  <c r="G32" i="21"/>
  <c r="F30" i="20"/>
  <c r="C31" i="20" s="1"/>
  <c r="D31" i="20" s="1"/>
  <c r="G30" i="20"/>
  <c r="H29" i="20"/>
  <c r="I29" i="20" s="1"/>
  <c r="H28" i="8"/>
  <c r="I28" i="8" s="1"/>
  <c r="H30" i="19"/>
  <c r="I30" i="19" s="1"/>
  <c r="G31" i="19"/>
  <c r="F31" i="19"/>
  <c r="C32" i="19" s="1"/>
  <c r="D32" i="19" s="1"/>
  <c r="F29" i="8"/>
  <c r="C30" i="8" s="1"/>
  <c r="D30" i="8" s="1"/>
  <c r="G29" i="8"/>
  <c r="G33" i="23" l="1"/>
  <c r="F33" i="23"/>
  <c r="C34" i="23" s="1"/>
  <c r="D34" i="23" s="1"/>
  <c r="H32" i="23"/>
  <c r="I32" i="23" s="1"/>
  <c r="F33" i="22"/>
  <c r="C34" i="22" s="1"/>
  <c r="D34" i="22" s="1"/>
  <c r="G33" i="22"/>
  <c r="H32" i="22"/>
  <c r="I32" i="22" s="1"/>
  <c r="F33" i="21"/>
  <c r="C34" i="21" s="1"/>
  <c r="D34" i="21" s="1"/>
  <c r="G33" i="21"/>
  <c r="H32" i="21"/>
  <c r="I32" i="21" s="1"/>
  <c r="H30" i="20"/>
  <c r="I30" i="20" s="1"/>
  <c r="G31" i="20"/>
  <c r="F31" i="20"/>
  <c r="C32" i="20" s="1"/>
  <c r="D32" i="20" s="1"/>
  <c r="H29" i="8"/>
  <c r="I29" i="8" s="1"/>
  <c r="H31" i="19"/>
  <c r="I31" i="19" s="1"/>
  <c r="F32" i="19"/>
  <c r="C33" i="19" s="1"/>
  <c r="D33" i="19" s="1"/>
  <c r="G32" i="19"/>
  <c r="F30" i="8"/>
  <c r="C31" i="8" s="1"/>
  <c r="D31" i="8" s="1"/>
  <c r="G30" i="8"/>
  <c r="G34" i="23" l="1"/>
  <c r="F34" i="23"/>
  <c r="C35" i="23" s="1"/>
  <c r="D35" i="23" s="1"/>
  <c r="H33" i="23"/>
  <c r="I33" i="23" s="1"/>
  <c r="H33" i="22"/>
  <c r="I33" i="22" s="1"/>
  <c r="G34" i="22"/>
  <c r="F34" i="22"/>
  <c r="C35" i="22" s="1"/>
  <c r="D35" i="22" s="1"/>
  <c r="H33" i="21"/>
  <c r="I33" i="21" s="1"/>
  <c r="G34" i="21"/>
  <c r="F34" i="21"/>
  <c r="C35" i="21" s="1"/>
  <c r="D35" i="21" s="1"/>
  <c r="F32" i="20"/>
  <c r="C33" i="20" s="1"/>
  <c r="D33" i="20" s="1"/>
  <c r="G32" i="20"/>
  <c r="H31" i="20"/>
  <c r="I31" i="20" s="1"/>
  <c r="H30" i="8"/>
  <c r="I30" i="8" s="1"/>
  <c r="H32" i="19"/>
  <c r="I32" i="19" s="1"/>
  <c r="G33" i="19"/>
  <c r="F33" i="19"/>
  <c r="C34" i="19" s="1"/>
  <c r="D34" i="19" s="1"/>
  <c r="F31" i="8"/>
  <c r="C32" i="8" s="1"/>
  <c r="D32" i="8" s="1"/>
  <c r="G31" i="8"/>
  <c r="F35" i="23" l="1"/>
  <c r="C36" i="23" s="1"/>
  <c r="D36" i="23" s="1"/>
  <c r="G35" i="23"/>
  <c r="H34" i="23"/>
  <c r="I34" i="23" s="1"/>
  <c r="F35" i="22"/>
  <c r="C36" i="22" s="1"/>
  <c r="D36" i="22" s="1"/>
  <c r="G35" i="22"/>
  <c r="H34" i="22"/>
  <c r="I34" i="22" s="1"/>
  <c r="H34" i="21"/>
  <c r="I34" i="21" s="1"/>
  <c r="F35" i="21"/>
  <c r="C36" i="21" s="1"/>
  <c r="D36" i="21" s="1"/>
  <c r="G35" i="21"/>
  <c r="H32" i="20"/>
  <c r="I32" i="20" s="1"/>
  <c r="F33" i="20"/>
  <c r="C34" i="20" s="1"/>
  <c r="D34" i="20" s="1"/>
  <c r="G33" i="20"/>
  <c r="H31" i="8"/>
  <c r="I31" i="8" s="1"/>
  <c r="H33" i="19"/>
  <c r="I33" i="19" s="1"/>
  <c r="G34" i="19"/>
  <c r="F34" i="19"/>
  <c r="C35" i="19" s="1"/>
  <c r="D35" i="19" s="1"/>
  <c r="F32" i="8"/>
  <c r="C33" i="8" s="1"/>
  <c r="D33" i="8" s="1"/>
  <c r="G32" i="8"/>
  <c r="H35" i="23" l="1"/>
  <c r="I35" i="23" s="1"/>
  <c r="G36" i="23"/>
  <c r="F36" i="23"/>
  <c r="C37" i="23" s="1"/>
  <c r="D37" i="23" s="1"/>
  <c r="H35" i="22"/>
  <c r="I35" i="22" s="1"/>
  <c r="G36" i="22"/>
  <c r="F36" i="22"/>
  <c r="C37" i="22" s="1"/>
  <c r="D37" i="22" s="1"/>
  <c r="G36" i="21"/>
  <c r="F36" i="21"/>
  <c r="C37" i="21" s="1"/>
  <c r="D37" i="21" s="1"/>
  <c r="H35" i="21"/>
  <c r="I35" i="21" s="1"/>
  <c r="H33" i="20"/>
  <c r="I33" i="20" s="1"/>
  <c r="F34" i="20"/>
  <c r="C35" i="20" s="1"/>
  <c r="D35" i="20" s="1"/>
  <c r="G34" i="20"/>
  <c r="H32" i="8"/>
  <c r="I32" i="8" s="1"/>
  <c r="H34" i="19"/>
  <c r="I34" i="19" s="1"/>
  <c r="G35" i="19"/>
  <c r="F35" i="19"/>
  <c r="C36" i="19" s="1"/>
  <c r="D36" i="19" s="1"/>
  <c r="F33" i="8"/>
  <c r="C34" i="8" s="1"/>
  <c r="D34" i="8" s="1"/>
  <c r="G33" i="8"/>
  <c r="H36" i="23" l="1"/>
  <c r="I36" i="23" s="1"/>
  <c r="G37" i="23"/>
  <c r="F37" i="23"/>
  <c r="C38" i="23" s="1"/>
  <c r="D38" i="23" s="1"/>
  <c r="F37" i="22"/>
  <c r="C38" i="22" s="1"/>
  <c r="D38" i="22" s="1"/>
  <c r="G37" i="22"/>
  <c r="H36" i="22"/>
  <c r="I36" i="22" s="1"/>
  <c r="F37" i="21"/>
  <c r="C38" i="21" s="1"/>
  <c r="D38" i="21" s="1"/>
  <c r="G37" i="21"/>
  <c r="H36" i="21"/>
  <c r="I36" i="21" s="1"/>
  <c r="G35" i="20"/>
  <c r="F35" i="20"/>
  <c r="C36" i="20" s="1"/>
  <c r="D36" i="20" s="1"/>
  <c r="H34" i="20"/>
  <c r="I34" i="20" s="1"/>
  <c r="H33" i="8"/>
  <c r="I33" i="8" s="1"/>
  <c r="H35" i="19"/>
  <c r="I35" i="19" s="1"/>
  <c r="G36" i="19"/>
  <c r="F36" i="19"/>
  <c r="C37" i="19" s="1"/>
  <c r="D37" i="19" s="1"/>
  <c r="F34" i="8"/>
  <c r="C35" i="8" s="1"/>
  <c r="D35" i="8" s="1"/>
  <c r="G34" i="8"/>
  <c r="H37" i="23" l="1"/>
  <c r="I37" i="23" s="1"/>
  <c r="F38" i="23"/>
  <c r="C39" i="23" s="1"/>
  <c r="D39" i="23" s="1"/>
  <c r="G38" i="23"/>
  <c r="H37" i="22"/>
  <c r="I37" i="22" s="1"/>
  <c r="F38" i="22"/>
  <c r="C39" i="22" s="1"/>
  <c r="D39" i="22" s="1"/>
  <c r="G38" i="22"/>
  <c r="H37" i="21"/>
  <c r="I37" i="21" s="1"/>
  <c r="G38" i="21"/>
  <c r="F38" i="21"/>
  <c r="C39" i="21" s="1"/>
  <c r="D39" i="21" s="1"/>
  <c r="F36" i="20"/>
  <c r="C37" i="20" s="1"/>
  <c r="D37" i="20" s="1"/>
  <c r="G36" i="20"/>
  <c r="H35" i="20"/>
  <c r="I35" i="20" s="1"/>
  <c r="H34" i="8"/>
  <c r="I34" i="8" s="1"/>
  <c r="H36" i="19"/>
  <c r="I36" i="19" s="1"/>
  <c r="G37" i="19"/>
  <c r="F37" i="19"/>
  <c r="C38" i="19" s="1"/>
  <c r="D38" i="19" s="1"/>
  <c r="F35" i="8"/>
  <c r="C36" i="8" s="1"/>
  <c r="D36" i="8" s="1"/>
  <c r="G35" i="8"/>
  <c r="F39" i="23" l="1"/>
  <c r="C40" i="23" s="1"/>
  <c r="D40" i="23" s="1"/>
  <c r="G39" i="23"/>
  <c r="H38" i="23"/>
  <c r="I38" i="23" s="1"/>
  <c r="H38" i="22"/>
  <c r="I38" i="22" s="1"/>
  <c r="F39" i="22"/>
  <c r="C40" i="22" s="1"/>
  <c r="D40" i="22" s="1"/>
  <c r="G39" i="22"/>
  <c r="H38" i="21"/>
  <c r="I38" i="21" s="1"/>
  <c r="G39" i="21"/>
  <c r="F39" i="21"/>
  <c r="C40" i="21" s="1"/>
  <c r="D40" i="21" s="1"/>
  <c r="H36" i="20"/>
  <c r="I36" i="20" s="1"/>
  <c r="F37" i="20"/>
  <c r="C38" i="20" s="1"/>
  <c r="D38" i="20" s="1"/>
  <c r="G37" i="20"/>
  <c r="H35" i="8"/>
  <c r="I35" i="8" s="1"/>
  <c r="H37" i="19"/>
  <c r="I37" i="19" s="1"/>
  <c r="G38" i="19"/>
  <c r="F38" i="19"/>
  <c r="C39" i="19" s="1"/>
  <c r="D39" i="19" s="1"/>
  <c r="F36" i="8"/>
  <c r="C37" i="8" s="1"/>
  <c r="D37" i="8" s="1"/>
  <c r="G36" i="8"/>
  <c r="H39" i="23" l="1"/>
  <c r="I39" i="23" s="1"/>
  <c r="G40" i="23"/>
  <c r="F40" i="23"/>
  <c r="C41" i="23" s="1"/>
  <c r="D41" i="23" s="1"/>
  <c r="H39" i="22"/>
  <c r="I39" i="22" s="1"/>
  <c r="G40" i="22"/>
  <c r="F40" i="22"/>
  <c r="C41" i="22" s="1"/>
  <c r="D41" i="22" s="1"/>
  <c r="G40" i="21"/>
  <c r="F40" i="21"/>
  <c r="C41" i="21" s="1"/>
  <c r="D41" i="21" s="1"/>
  <c r="H39" i="21"/>
  <c r="I39" i="21" s="1"/>
  <c r="F38" i="20"/>
  <c r="C39" i="20" s="1"/>
  <c r="D39" i="20" s="1"/>
  <c r="G38" i="20"/>
  <c r="H37" i="20"/>
  <c r="I37" i="20" s="1"/>
  <c r="H36" i="8"/>
  <c r="I36" i="8" s="1"/>
  <c r="H38" i="19"/>
  <c r="I38" i="19" s="1"/>
  <c r="G39" i="19"/>
  <c r="F39" i="19"/>
  <c r="C40" i="19" s="1"/>
  <c r="D40" i="19" s="1"/>
  <c r="F37" i="8"/>
  <c r="C38" i="8" s="1"/>
  <c r="D38" i="8" s="1"/>
  <c r="G37" i="8"/>
  <c r="H40" i="23" l="1"/>
  <c r="I40" i="23" s="1"/>
  <c r="F41" i="23"/>
  <c r="C42" i="23" s="1"/>
  <c r="D42" i="23" s="1"/>
  <c r="G41" i="23"/>
  <c r="F41" i="22"/>
  <c r="C42" i="22" s="1"/>
  <c r="D42" i="22" s="1"/>
  <c r="G41" i="22"/>
  <c r="H40" i="22"/>
  <c r="I40" i="22" s="1"/>
  <c r="F41" i="21"/>
  <c r="C42" i="21" s="1"/>
  <c r="D42" i="21" s="1"/>
  <c r="G41" i="21"/>
  <c r="H40" i="21"/>
  <c r="I40" i="21" s="1"/>
  <c r="H38" i="20"/>
  <c r="I38" i="20" s="1"/>
  <c r="G39" i="20"/>
  <c r="F39" i="20"/>
  <c r="C40" i="20" s="1"/>
  <c r="D40" i="20" s="1"/>
  <c r="H37" i="8"/>
  <c r="I37" i="8" s="1"/>
  <c r="H39" i="19"/>
  <c r="I39" i="19" s="1"/>
  <c r="G40" i="19"/>
  <c r="F40" i="19"/>
  <c r="C41" i="19" s="1"/>
  <c r="D41" i="19" s="1"/>
  <c r="F38" i="8"/>
  <c r="C39" i="8" s="1"/>
  <c r="D39" i="8" s="1"/>
  <c r="G38" i="8"/>
  <c r="F42" i="23" l="1"/>
  <c r="C43" i="23" s="1"/>
  <c r="D43" i="23" s="1"/>
  <c r="G42" i="23"/>
  <c r="H41" i="23"/>
  <c r="I41" i="23" s="1"/>
  <c r="H41" i="22"/>
  <c r="I41" i="22" s="1"/>
  <c r="F42" i="22"/>
  <c r="C43" i="22" s="1"/>
  <c r="D43" i="22" s="1"/>
  <c r="G42" i="22"/>
  <c r="H41" i="21"/>
  <c r="I41" i="21" s="1"/>
  <c r="G42" i="21"/>
  <c r="F42" i="21"/>
  <c r="C43" i="21" s="1"/>
  <c r="D43" i="21" s="1"/>
  <c r="F40" i="20"/>
  <c r="C41" i="20" s="1"/>
  <c r="D41" i="20" s="1"/>
  <c r="G40" i="20"/>
  <c r="H39" i="20"/>
  <c r="I39" i="20" s="1"/>
  <c r="H38" i="8"/>
  <c r="I38" i="8" s="1"/>
  <c r="H40" i="19"/>
  <c r="I40" i="19" s="1"/>
  <c r="G41" i="19"/>
  <c r="F41" i="19"/>
  <c r="C42" i="19" s="1"/>
  <c r="D42" i="19" s="1"/>
  <c r="F39" i="8"/>
  <c r="C40" i="8" s="1"/>
  <c r="D40" i="8" s="1"/>
  <c r="G39" i="8"/>
  <c r="H42" i="23" l="1"/>
  <c r="I42" i="23" s="1"/>
  <c r="F43" i="23"/>
  <c r="C44" i="23" s="1"/>
  <c r="D44" i="23" s="1"/>
  <c r="G43" i="23"/>
  <c r="H42" i="22"/>
  <c r="I42" i="22" s="1"/>
  <c r="F43" i="22"/>
  <c r="C44" i="22" s="1"/>
  <c r="D44" i="22" s="1"/>
  <c r="G43" i="22"/>
  <c r="G43" i="21"/>
  <c r="F43" i="21"/>
  <c r="C44" i="21" s="1"/>
  <c r="D44" i="21" s="1"/>
  <c r="H42" i="21"/>
  <c r="I42" i="21" s="1"/>
  <c r="H40" i="20"/>
  <c r="I40" i="20" s="1"/>
  <c r="F41" i="20"/>
  <c r="C42" i="20" s="1"/>
  <c r="D42" i="20" s="1"/>
  <c r="G41" i="20"/>
  <c r="H39" i="8"/>
  <c r="I39" i="8" s="1"/>
  <c r="H41" i="19"/>
  <c r="I41" i="19" s="1"/>
  <c r="G42" i="19"/>
  <c r="F42" i="19"/>
  <c r="C43" i="19" s="1"/>
  <c r="D43" i="19" s="1"/>
  <c r="F40" i="8"/>
  <c r="C41" i="8" s="1"/>
  <c r="D41" i="8" s="1"/>
  <c r="G40" i="8"/>
  <c r="H43" i="23" l="1"/>
  <c r="I43" i="23" s="1"/>
  <c r="G44" i="23"/>
  <c r="F44" i="23"/>
  <c r="C45" i="23" s="1"/>
  <c r="D45" i="23" s="1"/>
  <c r="G44" i="22"/>
  <c r="F44" i="22"/>
  <c r="C45" i="22" s="1"/>
  <c r="D45" i="22" s="1"/>
  <c r="H43" i="22"/>
  <c r="I43" i="22" s="1"/>
  <c r="G44" i="21"/>
  <c r="F44" i="21"/>
  <c r="C45" i="21" s="1"/>
  <c r="D45" i="21" s="1"/>
  <c r="H43" i="21"/>
  <c r="I43" i="21" s="1"/>
  <c r="F42" i="20"/>
  <c r="C43" i="20" s="1"/>
  <c r="D43" i="20" s="1"/>
  <c r="G42" i="20"/>
  <c r="H41" i="20"/>
  <c r="I41" i="20" s="1"/>
  <c r="H40" i="8"/>
  <c r="I40" i="8" s="1"/>
  <c r="H42" i="19"/>
  <c r="I42" i="19" s="1"/>
  <c r="G43" i="19"/>
  <c r="F43" i="19"/>
  <c r="C44" i="19" s="1"/>
  <c r="D44" i="19" s="1"/>
  <c r="F41" i="8"/>
  <c r="C42" i="8" s="1"/>
  <c r="D42" i="8" s="1"/>
  <c r="G41" i="8"/>
  <c r="H44" i="23" l="1"/>
  <c r="I44" i="23" s="1"/>
  <c r="F45" i="23"/>
  <c r="C46" i="23" s="1"/>
  <c r="D46" i="23" s="1"/>
  <c r="G45" i="23"/>
  <c r="F45" i="22"/>
  <c r="C46" i="22" s="1"/>
  <c r="D46" i="22" s="1"/>
  <c r="G45" i="22"/>
  <c r="H44" i="22"/>
  <c r="I44" i="22" s="1"/>
  <c r="F45" i="21"/>
  <c r="C46" i="21" s="1"/>
  <c r="D46" i="21" s="1"/>
  <c r="G45" i="21"/>
  <c r="H44" i="21"/>
  <c r="I44" i="21" s="1"/>
  <c r="H42" i="20"/>
  <c r="I42" i="20" s="1"/>
  <c r="G43" i="20"/>
  <c r="F43" i="20"/>
  <c r="C44" i="20" s="1"/>
  <c r="D44" i="20" s="1"/>
  <c r="H41" i="8"/>
  <c r="I41" i="8" s="1"/>
  <c r="H43" i="19"/>
  <c r="I43" i="19" s="1"/>
  <c r="F44" i="19"/>
  <c r="C45" i="19" s="1"/>
  <c r="D45" i="19" s="1"/>
  <c r="G44" i="19"/>
  <c r="F42" i="8"/>
  <c r="C43" i="8" s="1"/>
  <c r="D43" i="8" s="1"/>
  <c r="G42" i="8"/>
  <c r="H45" i="23" l="1"/>
  <c r="I45" i="23" s="1"/>
  <c r="G46" i="23"/>
  <c r="F46" i="23"/>
  <c r="C47" i="23" s="1"/>
  <c r="D47" i="23" s="1"/>
  <c r="H45" i="22"/>
  <c r="I45" i="22" s="1"/>
  <c r="F46" i="22"/>
  <c r="C47" i="22" s="1"/>
  <c r="D47" i="22" s="1"/>
  <c r="G46" i="22"/>
  <c r="G46" i="21"/>
  <c r="F46" i="21"/>
  <c r="C47" i="21" s="1"/>
  <c r="D47" i="21" s="1"/>
  <c r="H45" i="21"/>
  <c r="I45" i="21" s="1"/>
  <c r="F44" i="20"/>
  <c r="C45" i="20" s="1"/>
  <c r="D45" i="20" s="1"/>
  <c r="G44" i="20"/>
  <c r="H43" i="20"/>
  <c r="I43" i="20" s="1"/>
  <c r="H42" i="8"/>
  <c r="I42" i="8" s="1"/>
  <c r="H44" i="19"/>
  <c r="I44" i="19" s="1"/>
  <c r="F45" i="19"/>
  <c r="C46" i="19" s="1"/>
  <c r="D46" i="19" s="1"/>
  <c r="G45" i="19"/>
  <c r="F43" i="8"/>
  <c r="C44" i="8" s="1"/>
  <c r="D44" i="8" s="1"/>
  <c r="G43" i="8"/>
  <c r="F47" i="23" l="1"/>
  <c r="C48" i="23" s="1"/>
  <c r="D48" i="23" s="1"/>
  <c r="G47" i="23"/>
  <c r="H46" i="23"/>
  <c r="I46" i="23" s="1"/>
  <c r="H46" i="22"/>
  <c r="I46" i="22" s="1"/>
  <c r="F47" i="22"/>
  <c r="C48" i="22" s="1"/>
  <c r="D48" i="22" s="1"/>
  <c r="G47" i="22"/>
  <c r="G47" i="21"/>
  <c r="F47" i="21"/>
  <c r="C48" i="21" s="1"/>
  <c r="D48" i="21" s="1"/>
  <c r="H46" i="21"/>
  <c r="I46" i="21" s="1"/>
  <c r="H44" i="20"/>
  <c r="I44" i="20" s="1"/>
  <c r="F45" i="20"/>
  <c r="C46" i="20" s="1"/>
  <c r="D46" i="20" s="1"/>
  <c r="G45" i="20"/>
  <c r="H43" i="8"/>
  <c r="I43" i="8" s="1"/>
  <c r="H45" i="19"/>
  <c r="I45" i="19" s="1"/>
  <c r="G46" i="19"/>
  <c r="F46" i="19"/>
  <c r="C47" i="19" s="1"/>
  <c r="D47" i="19" s="1"/>
  <c r="F44" i="8"/>
  <c r="C45" i="8" s="1"/>
  <c r="D45" i="8" s="1"/>
  <c r="G44" i="8"/>
  <c r="H47" i="23" l="1"/>
  <c r="I47" i="23" s="1"/>
  <c r="G48" i="23"/>
  <c r="F48" i="23"/>
  <c r="C49" i="23" s="1"/>
  <c r="D49" i="23" s="1"/>
  <c r="H47" i="22"/>
  <c r="I47" i="22" s="1"/>
  <c r="G48" i="22"/>
  <c r="F48" i="22"/>
  <c r="C49" i="22" s="1"/>
  <c r="D49" i="22" s="1"/>
  <c r="F48" i="21"/>
  <c r="C49" i="21" s="1"/>
  <c r="D49" i="21" s="1"/>
  <c r="G48" i="21"/>
  <c r="H47" i="21"/>
  <c r="I47" i="21" s="1"/>
  <c r="H45" i="20"/>
  <c r="I45" i="20" s="1"/>
  <c r="F46" i="20"/>
  <c r="C47" i="20" s="1"/>
  <c r="D47" i="20" s="1"/>
  <c r="G46" i="20"/>
  <c r="H44" i="8"/>
  <c r="I44" i="8" s="1"/>
  <c r="H46" i="19"/>
  <c r="I46" i="19" s="1"/>
  <c r="G47" i="19"/>
  <c r="F47" i="19"/>
  <c r="C48" i="19" s="1"/>
  <c r="D48" i="19" s="1"/>
  <c r="F45" i="8"/>
  <c r="C46" i="8" s="1"/>
  <c r="D46" i="8" s="1"/>
  <c r="G45" i="8"/>
  <c r="G49" i="23" l="1"/>
  <c r="F49" i="23"/>
  <c r="C50" i="23" s="1"/>
  <c r="D50" i="23" s="1"/>
  <c r="H48" i="23"/>
  <c r="I48" i="23" s="1"/>
  <c r="F49" i="22"/>
  <c r="C50" i="22" s="1"/>
  <c r="D50" i="22" s="1"/>
  <c r="G49" i="22"/>
  <c r="H48" i="22"/>
  <c r="I48" i="22" s="1"/>
  <c r="H48" i="21"/>
  <c r="I48" i="21" s="1"/>
  <c r="F49" i="21"/>
  <c r="C50" i="21" s="1"/>
  <c r="D50" i="21" s="1"/>
  <c r="G49" i="21"/>
  <c r="G47" i="20"/>
  <c r="F47" i="20"/>
  <c r="C48" i="20" s="1"/>
  <c r="D48" i="20" s="1"/>
  <c r="H46" i="20"/>
  <c r="I46" i="20" s="1"/>
  <c r="H45" i="8"/>
  <c r="I45" i="8" s="1"/>
  <c r="H47" i="19"/>
  <c r="I47" i="19" s="1"/>
  <c r="G48" i="19"/>
  <c r="F48" i="19"/>
  <c r="C49" i="19" s="1"/>
  <c r="D49" i="19" s="1"/>
  <c r="F46" i="8"/>
  <c r="C47" i="8" s="1"/>
  <c r="D47" i="8" s="1"/>
  <c r="G46" i="8"/>
  <c r="G50" i="23" l="1"/>
  <c r="F50" i="23"/>
  <c r="C51" i="23" s="1"/>
  <c r="D51" i="23" s="1"/>
  <c r="H49" i="23"/>
  <c r="I49" i="23" s="1"/>
  <c r="H49" i="22"/>
  <c r="I49" i="22" s="1"/>
  <c r="G50" i="22"/>
  <c r="F50" i="22"/>
  <c r="C51" i="22" s="1"/>
  <c r="D51" i="22" s="1"/>
  <c r="H49" i="21"/>
  <c r="I49" i="21" s="1"/>
  <c r="G50" i="21"/>
  <c r="F50" i="21"/>
  <c r="C51" i="21" s="1"/>
  <c r="D51" i="21" s="1"/>
  <c r="F48" i="20"/>
  <c r="C49" i="20" s="1"/>
  <c r="D49" i="20" s="1"/>
  <c r="G48" i="20"/>
  <c r="H47" i="20"/>
  <c r="I47" i="20" s="1"/>
  <c r="H46" i="8"/>
  <c r="I46" i="8" s="1"/>
  <c r="H48" i="19"/>
  <c r="I48" i="19" s="1"/>
  <c r="G49" i="19"/>
  <c r="F49" i="19"/>
  <c r="C50" i="19" s="1"/>
  <c r="D50" i="19" s="1"/>
  <c r="F47" i="8"/>
  <c r="C48" i="8" s="1"/>
  <c r="D48" i="8" s="1"/>
  <c r="G47" i="8"/>
  <c r="F51" i="23" l="1"/>
  <c r="C52" i="23" s="1"/>
  <c r="D52" i="23" s="1"/>
  <c r="G51" i="23"/>
  <c r="H50" i="23"/>
  <c r="I50" i="23" s="1"/>
  <c r="F51" i="22"/>
  <c r="C52" i="22" s="1"/>
  <c r="D52" i="22" s="1"/>
  <c r="G51" i="22"/>
  <c r="H50" i="22"/>
  <c r="I50" i="22" s="1"/>
  <c r="F51" i="21"/>
  <c r="C52" i="21" s="1"/>
  <c r="D52" i="21" s="1"/>
  <c r="G51" i="21"/>
  <c r="H50" i="21"/>
  <c r="I50" i="21" s="1"/>
  <c r="H48" i="20"/>
  <c r="I48" i="20" s="1"/>
  <c r="F49" i="20"/>
  <c r="C50" i="20" s="1"/>
  <c r="D50" i="20" s="1"/>
  <c r="G49" i="20"/>
  <c r="H47" i="8"/>
  <c r="I47" i="8" s="1"/>
  <c r="H49" i="19"/>
  <c r="I49" i="19" s="1"/>
  <c r="G50" i="19"/>
  <c r="F50" i="19"/>
  <c r="C51" i="19" s="1"/>
  <c r="D51" i="19" s="1"/>
  <c r="F48" i="8"/>
  <c r="C49" i="8" s="1"/>
  <c r="D49" i="8" s="1"/>
  <c r="G48" i="8"/>
  <c r="H51" i="23" l="1"/>
  <c r="I51" i="23" s="1"/>
  <c r="G52" i="23"/>
  <c r="F52" i="23"/>
  <c r="C53" i="23" s="1"/>
  <c r="D53" i="23" s="1"/>
  <c r="H51" i="22"/>
  <c r="I51" i="22" s="1"/>
  <c r="G52" i="22"/>
  <c r="F52" i="22"/>
  <c r="C53" i="22" s="1"/>
  <c r="D53" i="22" s="1"/>
  <c r="H51" i="21"/>
  <c r="I51" i="21" s="1"/>
  <c r="G52" i="21"/>
  <c r="F52" i="21"/>
  <c r="C53" i="21" s="1"/>
  <c r="D53" i="21" s="1"/>
  <c r="H49" i="20"/>
  <c r="I49" i="20" s="1"/>
  <c r="F50" i="20"/>
  <c r="C51" i="20" s="1"/>
  <c r="D51" i="20" s="1"/>
  <c r="G50" i="20"/>
  <c r="H48" i="8"/>
  <c r="I48" i="8" s="1"/>
  <c r="H50" i="19"/>
  <c r="I50" i="19" s="1"/>
  <c r="G51" i="19"/>
  <c r="F51" i="19"/>
  <c r="C52" i="19" s="1"/>
  <c r="D52" i="19" s="1"/>
  <c r="F49" i="8"/>
  <c r="C50" i="8" s="1"/>
  <c r="D50" i="8" s="1"/>
  <c r="G49" i="8"/>
  <c r="G53" i="23" l="1"/>
  <c r="F53" i="23"/>
  <c r="C54" i="23" s="1"/>
  <c r="D54" i="23" s="1"/>
  <c r="H52" i="23"/>
  <c r="I52" i="23" s="1"/>
  <c r="F53" i="22"/>
  <c r="C54" i="22" s="1"/>
  <c r="D54" i="22" s="1"/>
  <c r="G53" i="22"/>
  <c r="H52" i="22"/>
  <c r="I52" i="22" s="1"/>
  <c r="F53" i="21"/>
  <c r="C54" i="21" s="1"/>
  <c r="D54" i="21" s="1"/>
  <c r="G53" i="21"/>
  <c r="H52" i="21"/>
  <c r="I52" i="21" s="1"/>
  <c r="G51" i="20"/>
  <c r="F51" i="20"/>
  <c r="C52" i="20" s="1"/>
  <c r="D52" i="20" s="1"/>
  <c r="H50" i="20"/>
  <c r="I50" i="20" s="1"/>
  <c r="H49" i="8"/>
  <c r="I49" i="8" s="1"/>
  <c r="H51" i="19"/>
  <c r="I51" i="19" s="1"/>
  <c r="G52" i="19"/>
  <c r="F52" i="19"/>
  <c r="C53" i="19" s="1"/>
  <c r="D53" i="19" s="1"/>
  <c r="F50" i="8"/>
  <c r="C51" i="8" s="1"/>
  <c r="D51" i="8" s="1"/>
  <c r="G50" i="8"/>
  <c r="F54" i="23" l="1"/>
  <c r="C55" i="23" s="1"/>
  <c r="D55" i="23" s="1"/>
  <c r="G54" i="23"/>
  <c r="H53" i="23"/>
  <c r="I53" i="23" s="1"/>
  <c r="H53" i="22"/>
  <c r="I53" i="22" s="1"/>
  <c r="F54" i="22"/>
  <c r="C55" i="22" s="1"/>
  <c r="D55" i="22" s="1"/>
  <c r="G54" i="22"/>
  <c r="H53" i="21"/>
  <c r="I53" i="21" s="1"/>
  <c r="G54" i="21"/>
  <c r="F54" i="21"/>
  <c r="C55" i="21" s="1"/>
  <c r="D55" i="21" s="1"/>
  <c r="F52" i="20"/>
  <c r="C53" i="20" s="1"/>
  <c r="D53" i="20" s="1"/>
  <c r="G52" i="20"/>
  <c r="H51" i="20"/>
  <c r="I51" i="20" s="1"/>
  <c r="H50" i="8"/>
  <c r="I50" i="8" s="1"/>
  <c r="H52" i="19"/>
  <c r="I52" i="19" s="1"/>
  <c r="F53" i="19"/>
  <c r="C54" i="19" s="1"/>
  <c r="D54" i="19" s="1"/>
  <c r="G53" i="19"/>
  <c r="F51" i="8"/>
  <c r="C52" i="8" s="1"/>
  <c r="D52" i="8" s="1"/>
  <c r="G51" i="8"/>
  <c r="H54" i="23" l="1"/>
  <c r="I54" i="23" s="1"/>
  <c r="F55" i="23"/>
  <c r="C56" i="23" s="1"/>
  <c r="D56" i="23" s="1"/>
  <c r="G55" i="23"/>
  <c r="F55" i="22"/>
  <c r="C56" i="22" s="1"/>
  <c r="D56" i="22" s="1"/>
  <c r="G55" i="22"/>
  <c r="H54" i="22"/>
  <c r="I54" i="22" s="1"/>
  <c r="F55" i="21"/>
  <c r="C56" i="21" s="1"/>
  <c r="D56" i="21" s="1"/>
  <c r="G55" i="21"/>
  <c r="H54" i="21"/>
  <c r="I54" i="21" s="1"/>
  <c r="H52" i="20"/>
  <c r="I52" i="20" s="1"/>
  <c r="F53" i="20"/>
  <c r="C54" i="20" s="1"/>
  <c r="D54" i="20" s="1"/>
  <c r="G53" i="20"/>
  <c r="H51" i="8"/>
  <c r="I51" i="8" s="1"/>
  <c r="H53" i="19"/>
  <c r="I53" i="19" s="1"/>
  <c r="G54" i="19"/>
  <c r="F54" i="19"/>
  <c r="C55" i="19" s="1"/>
  <c r="D55" i="19" s="1"/>
  <c r="F52" i="8"/>
  <c r="C53" i="8" s="1"/>
  <c r="D53" i="8" s="1"/>
  <c r="G52" i="8"/>
  <c r="H55" i="23" l="1"/>
  <c r="I55" i="23" s="1"/>
  <c r="G56" i="23"/>
  <c r="F56" i="23"/>
  <c r="C57" i="23" s="1"/>
  <c r="D57" i="23" s="1"/>
  <c r="H55" i="22"/>
  <c r="I55" i="22" s="1"/>
  <c r="G56" i="22"/>
  <c r="F56" i="22"/>
  <c r="C57" i="22" s="1"/>
  <c r="D57" i="22" s="1"/>
  <c r="H55" i="21"/>
  <c r="I55" i="21" s="1"/>
  <c r="G56" i="21"/>
  <c r="F56" i="21"/>
  <c r="C57" i="21" s="1"/>
  <c r="D57" i="21" s="1"/>
  <c r="H53" i="20"/>
  <c r="I53" i="20" s="1"/>
  <c r="F54" i="20"/>
  <c r="C55" i="20" s="1"/>
  <c r="D55" i="20" s="1"/>
  <c r="G54" i="20"/>
  <c r="H52" i="8"/>
  <c r="I52" i="8" s="1"/>
  <c r="H54" i="19"/>
  <c r="I54" i="19" s="1"/>
  <c r="F55" i="19"/>
  <c r="C56" i="19" s="1"/>
  <c r="D56" i="19" s="1"/>
  <c r="G55" i="19"/>
  <c r="F53" i="8"/>
  <c r="C54" i="8" s="1"/>
  <c r="D54" i="8" s="1"/>
  <c r="G53" i="8"/>
  <c r="H56" i="23" l="1"/>
  <c r="I56" i="23" s="1"/>
  <c r="F57" i="23"/>
  <c r="C58" i="23" s="1"/>
  <c r="D58" i="23" s="1"/>
  <c r="G57" i="23"/>
  <c r="F57" i="22"/>
  <c r="C58" i="22" s="1"/>
  <c r="D58" i="22" s="1"/>
  <c r="G57" i="22"/>
  <c r="H56" i="22"/>
  <c r="I56" i="22" s="1"/>
  <c r="G57" i="21"/>
  <c r="F57" i="21"/>
  <c r="C58" i="21" s="1"/>
  <c r="D58" i="21" s="1"/>
  <c r="H56" i="21"/>
  <c r="I56" i="21" s="1"/>
  <c r="G55" i="20"/>
  <c r="F55" i="20"/>
  <c r="C56" i="20" s="1"/>
  <c r="D56" i="20" s="1"/>
  <c r="H54" i="20"/>
  <c r="I54" i="20" s="1"/>
  <c r="H53" i="8"/>
  <c r="I53" i="8" s="1"/>
  <c r="H55" i="19"/>
  <c r="I55" i="19" s="1"/>
  <c r="G56" i="19"/>
  <c r="F56" i="19"/>
  <c r="C57" i="19" s="1"/>
  <c r="D57" i="19" s="1"/>
  <c r="F54" i="8"/>
  <c r="C55" i="8" s="1"/>
  <c r="D55" i="8" s="1"/>
  <c r="G54" i="8"/>
  <c r="G58" i="23" l="1"/>
  <c r="F58" i="23"/>
  <c r="C59" i="23" s="1"/>
  <c r="D59" i="23" s="1"/>
  <c r="H57" i="23"/>
  <c r="I57" i="23" s="1"/>
  <c r="H57" i="22"/>
  <c r="I57" i="22" s="1"/>
  <c r="G58" i="22"/>
  <c r="F58" i="22"/>
  <c r="C59" i="22" s="1"/>
  <c r="D59" i="22" s="1"/>
  <c r="G58" i="21"/>
  <c r="F58" i="21"/>
  <c r="C59" i="21" s="1"/>
  <c r="D59" i="21" s="1"/>
  <c r="H57" i="21"/>
  <c r="I57" i="21" s="1"/>
  <c r="F56" i="20"/>
  <c r="C57" i="20" s="1"/>
  <c r="D57" i="20" s="1"/>
  <c r="G56" i="20"/>
  <c r="H55" i="20"/>
  <c r="I55" i="20" s="1"/>
  <c r="H54" i="8"/>
  <c r="I54" i="8" s="1"/>
  <c r="H56" i="19"/>
  <c r="I56" i="19" s="1"/>
  <c r="G57" i="19"/>
  <c r="F57" i="19"/>
  <c r="C58" i="19" s="1"/>
  <c r="D58" i="19" s="1"/>
  <c r="F55" i="8"/>
  <c r="C56" i="8" s="1"/>
  <c r="D56" i="8" s="1"/>
  <c r="G55" i="8"/>
  <c r="F59" i="23" l="1"/>
  <c r="C60" i="23" s="1"/>
  <c r="D60" i="23" s="1"/>
  <c r="G59" i="23"/>
  <c r="H58" i="23"/>
  <c r="I58" i="23" s="1"/>
  <c r="F59" i="22"/>
  <c r="C60" i="22" s="1"/>
  <c r="D60" i="22" s="1"/>
  <c r="G59" i="22"/>
  <c r="H58" i="22"/>
  <c r="I58" i="22" s="1"/>
  <c r="G59" i="21"/>
  <c r="F59" i="21"/>
  <c r="C60" i="21" s="1"/>
  <c r="D60" i="21" s="1"/>
  <c r="H58" i="21"/>
  <c r="I58" i="21" s="1"/>
  <c r="H56" i="20"/>
  <c r="I56" i="20" s="1"/>
  <c r="F57" i="20"/>
  <c r="C58" i="20" s="1"/>
  <c r="D58" i="20" s="1"/>
  <c r="G57" i="20"/>
  <c r="H55" i="8"/>
  <c r="I55" i="8" s="1"/>
  <c r="H57" i="19"/>
  <c r="I57" i="19" s="1"/>
  <c r="G58" i="19"/>
  <c r="F58" i="19"/>
  <c r="C59" i="19" s="1"/>
  <c r="D59" i="19" s="1"/>
  <c r="F56" i="8"/>
  <c r="C57" i="8" s="1"/>
  <c r="D57" i="8" s="1"/>
  <c r="G56" i="8"/>
  <c r="H59" i="23" l="1"/>
  <c r="I59" i="23" s="1"/>
  <c r="G60" i="23"/>
  <c r="F60" i="23"/>
  <c r="C61" i="23" s="1"/>
  <c r="D61" i="23" s="1"/>
  <c r="H59" i="22"/>
  <c r="I59" i="22" s="1"/>
  <c r="G60" i="22"/>
  <c r="F60" i="22"/>
  <c r="C61" i="22" s="1"/>
  <c r="D61" i="22" s="1"/>
  <c r="G60" i="21"/>
  <c r="F60" i="21"/>
  <c r="C61" i="21" s="1"/>
  <c r="D61" i="21" s="1"/>
  <c r="H59" i="21"/>
  <c r="I59" i="21" s="1"/>
  <c r="H57" i="20"/>
  <c r="I57" i="20" s="1"/>
  <c r="F58" i="20"/>
  <c r="C59" i="20" s="1"/>
  <c r="D59" i="20" s="1"/>
  <c r="G58" i="20"/>
  <c r="H56" i="8"/>
  <c r="I56" i="8" s="1"/>
  <c r="H58" i="19"/>
  <c r="I58" i="19" s="1"/>
  <c r="G59" i="19"/>
  <c r="F59" i="19"/>
  <c r="C60" i="19" s="1"/>
  <c r="D60" i="19" s="1"/>
  <c r="F57" i="8"/>
  <c r="C58" i="8" s="1"/>
  <c r="D58" i="8" s="1"/>
  <c r="G57" i="8"/>
  <c r="H60" i="23" l="1"/>
  <c r="I60" i="23" s="1"/>
  <c r="G61" i="23"/>
  <c r="F61" i="23"/>
  <c r="C62" i="23" s="1"/>
  <c r="D62" i="23" s="1"/>
  <c r="H60" i="22"/>
  <c r="I60" i="22" s="1"/>
  <c r="F61" i="22"/>
  <c r="C62" i="22" s="1"/>
  <c r="D62" i="22" s="1"/>
  <c r="G61" i="22"/>
  <c r="G61" i="21"/>
  <c r="F61" i="21"/>
  <c r="C62" i="21" s="1"/>
  <c r="D62" i="21" s="1"/>
  <c r="H60" i="21"/>
  <c r="I60" i="21" s="1"/>
  <c r="H58" i="20"/>
  <c r="I58" i="20" s="1"/>
  <c r="F59" i="20"/>
  <c r="C60" i="20" s="1"/>
  <c r="D60" i="20" s="1"/>
  <c r="G59" i="20"/>
  <c r="H57" i="8"/>
  <c r="I57" i="8" s="1"/>
  <c r="H59" i="19"/>
  <c r="I59" i="19" s="1"/>
  <c r="G60" i="19"/>
  <c r="F60" i="19"/>
  <c r="C61" i="19" s="1"/>
  <c r="D61" i="19" s="1"/>
  <c r="F58" i="8"/>
  <c r="C59" i="8" s="1"/>
  <c r="D59" i="8" s="1"/>
  <c r="G58" i="8"/>
  <c r="H61" i="23" l="1"/>
  <c r="I61" i="23" s="1"/>
  <c r="G62" i="23"/>
  <c r="F62" i="23"/>
  <c r="C63" i="23" s="1"/>
  <c r="D63" i="23" s="1"/>
  <c r="F62" i="22"/>
  <c r="C63" i="22" s="1"/>
  <c r="D63" i="22" s="1"/>
  <c r="G62" i="22"/>
  <c r="H61" i="22"/>
  <c r="I61" i="22" s="1"/>
  <c r="F62" i="21"/>
  <c r="C63" i="21" s="1"/>
  <c r="D63" i="21" s="1"/>
  <c r="G62" i="21"/>
  <c r="H61" i="21"/>
  <c r="I61" i="21" s="1"/>
  <c r="H59" i="20"/>
  <c r="I59" i="20" s="1"/>
  <c r="F60" i="20"/>
  <c r="C61" i="20" s="1"/>
  <c r="D61" i="20" s="1"/>
  <c r="G60" i="20"/>
  <c r="H58" i="8"/>
  <c r="I58" i="8" s="1"/>
  <c r="H60" i="19"/>
  <c r="I60" i="19" s="1"/>
  <c r="F61" i="19"/>
  <c r="C62" i="19" s="1"/>
  <c r="D62" i="19" s="1"/>
  <c r="G61" i="19"/>
  <c r="F59" i="8"/>
  <c r="C60" i="8" s="1"/>
  <c r="D60" i="8" s="1"/>
  <c r="G59" i="8"/>
  <c r="F63" i="23" l="1"/>
  <c r="C64" i="23" s="1"/>
  <c r="D64" i="23" s="1"/>
  <c r="G63" i="23"/>
  <c r="H62" i="23"/>
  <c r="I62" i="23" s="1"/>
  <c r="H62" i="22"/>
  <c r="I62" i="22" s="1"/>
  <c r="F63" i="22"/>
  <c r="C64" i="22" s="1"/>
  <c r="D64" i="22" s="1"/>
  <c r="G63" i="22"/>
  <c r="H62" i="21"/>
  <c r="I62" i="21" s="1"/>
  <c r="G63" i="21"/>
  <c r="F63" i="21"/>
  <c r="C64" i="21" s="1"/>
  <c r="D64" i="21" s="1"/>
  <c r="G61" i="20"/>
  <c r="F61" i="20"/>
  <c r="C62" i="20" s="1"/>
  <c r="D62" i="20" s="1"/>
  <c r="H60" i="20"/>
  <c r="I60" i="20" s="1"/>
  <c r="H59" i="8"/>
  <c r="I59" i="8" s="1"/>
  <c r="H61" i="19"/>
  <c r="I61" i="19" s="1"/>
  <c r="G62" i="19"/>
  <c r="F62" i="19"/>
  <c r="C63" i="19" s="1"/>
  <c r="D63" i="19" s="1"/>
  <c r="F60" i="8"/>
  <c r="C61" i="8" s="1"/>
  <c r="D61" i="8" s="1"/>
  <c r="G60" i="8"/>
  <c r="H63" i="23" l="1"/>
  <c r="I63" i="23" s="1"/>
  <c r="G64" i="23"/>
  <c r="F64" i="23"/>
  <c r="C65" i="23" s="1"/>
  <c r="D65" i="23" s="1"/>
  <c r="F64" i="22"/>
  <c r="C65" i="22" s="1"/>
  <c r="D65" i="22" s="1"/>
  <c r="G64" i="22"/>
  <c r="H63" i="22"/>
  <c r="I63" i="22" s="1"/>
  <c r="F64" i="21"/>
  <c r="C65" i="21" s="1"/>
  <c r="D65" i="21" s="1"/>
  <c r="G64" i="21"/>
  <c r="H63" i="21"/>
  <c r="I63" i="21" s="1"/>
  <c r="F62" i="20"/>
  <c r="C63" i="20" s="1"/>
  <c r="D63" i="20" s="1"/>
  <c r="G62" i="20"/>
  <c r="H61" i="20"/>
  <c r="I61" i="20" s="1"/>
  <c r="H60" i="8"/>
  <c r="I60" i="8" s="1"/>
  <c r="H62" i="19"/>
  <c r="I62" i="19" s="1"/>
  <c r="G63" i="19"/>
  <c r="F63" i="19"/>
  <c r="C64" i="19" s="1"/>
  <c r="D64" i="19" s="1"/>
  <c r="F61" i="8"/>
  <c r="C62" i="8" s="1"/>
  <c r="D62" i="8" s="1"/>
  <c r="G61" i="8"/>
  <c r="G65" i="23" l="1"/>
  <c r="F65" i="23"/>
  <c r="C66" i="23" s="1"/>
  <c r="D66" i="23" s="1"/>
  <c r="H64" i="23"/>
  <c r="I64" i="23" s="1"/>
  <c r="H64" i="22"/>
  <c r="I64" i="22" s="1"/>
  <c r="F65" i="22"/>
  <c r="C66" i="22" s="1"/>
  <c r="D66" i="22" s="1"/>
  <c r="G65" i="22"/>
  <c r="H64" i="21"/>
  <c r="I64" i="21" s="1"/>
  <c r="F65" i="21"/>
  <c r="C66" i="21" s="1"/>
  <c r="D66" i="21" s="1"/>
  <c r="G65" i="21"/>
  <c r="H62" i="20"/>
  <c r="I62" i="20" s="1"/>
  <c r="F63" i="20"/>
  <c r="C64" i="20" s="1"/>
  <c r="D64" i="20" s="1"/>
  <c r="G63" i="20"/>
  <c r="H61" i="8"/>
  <c r="I61" i="8" s="1"/>
  <c r="H63" i="19"/>
  <c r="I63" i="19" s="1"/>
  <c r="G64" i="19"/>
  <c r="F64" i="19"/>
  <c r="C65" i="19" s="1"/>
  <c r="D65" i="19" s="1"/>
  <c r="F62" i="8"/>
  <c r="C63" i="8" s="1"/>
  <c r="D63" i="8" s="1"/>
  <c r="G62" i="8"/>
  <c r="G66" i="23" l="1"/>
  <c r="F66" i="23"/>
  <c r="C67" i="23" s="1"/>
  <c r="D67" i="23" s="1"/>
  <c r="H65" i="23"/>
  <c r="I65" i="23" s="1"/>
  <c r="G66" i="22"/>
  <c r="F66" i="22"/>
  <c r="C67" i="22" s="1"/>
  <c r="D67" i="22" s="1"/>
  <c r="H65" i="22"/>
  <c r="I65" i="22" s="1"/>
  <c r="H65" i="21"/>
  <c r="I65" i="21" s="1"/>
  <c r="G66" i="21"/>
  <c r="F66" i="21"/>
  <c r="C67" i="21" s="1"/>
  <c r="D67" i="21" s="1"/>
  <c r="F64" i="20"/>
  <c r="C65" i="20" s="1"/>
  <c r="D65" i="20" s="1"/>
  <c r="G64" i="20"/>
  <c r="H63" i="20"/>
  <c r="I63" i="20" s="1"/>
  <c r="H62" i="8"/>
  <c r="I62" i="8" s="1"/>
  <c r="H64" i="19"/>
  <c r="I64" i="19" s="1"/>
  <c r="G65" i="19"/>
  <c r="F65" i="19"/>
  <c r="C66" i="19" s="1"/>
  <c r="D66" i="19" s="1"/>
  <c r="F63" i="8"/>
  <c r="C64" i="8" s="1"/>
  <c r="D64" i="8" s="1"/>
  <c r="G63" i="8"/>
  <c r="F67" i="23" l="1"/>
  <c r="C68" i="23" s="1"/>
  <c r="D68" i="23" s="1"/>
  <c r="G67" i="23"/>
  <c r="H66" i="23"/>
  <c r="I66" i="23" s="1"/>
  <c r="F67" i="22"/>
  <c r="C68" i="22" s="1"/>
  <c r="D68" i="22" s="1"/>
  <c r="G67" i="22"/>
  <c r="H66" i="22"/>
  <c r="I66" i="22" s="1"/>
  <c r="G67" i="21"/>
  <c r="F67" i="21"/>
  <c r="C68" i="21" s="1"/>
  <c r="D68" i="21" s="1"/>
  <c r="H66" i="21"/>
  <c r="I66" i="21" s="1"/>
  <c r="H64" i="20"/>
  <c r="I64" i="20" s="1"/>
  <c r="G65" i="20"/>
  <c r="F65" i="20"/>
  <c r="C66" i="20" s="1"/>
  <c r="D66" i="20" s="1"/>
  <c r="H63" i="8"/>
  <c r="I63" i="8" s="1"/>
  <c r="H65" i="19"/>
  <c r="I65" i="19" s="1"/>
  <c r="F66" i="19"/>
  <c r="C67" i="19" s="1"/>
  <c r="D67" i="19" s="1"/>
  <c r="G66" i="19"/>
  <c r="F64" i="8"/>
  <c r="C65" i="8" s="1"/>
  <c r="D65" i="8" s="1"/>
  <c r="G64" i="8"/>
  <c r="H67" i="23" l="1"/>
  <c r="I67" i="23" s="1"/>
  <c r="G68" i="23"/>
  <c r="F68" i="23"/>
  <c r="C69" i="23" s="1"/>
  <c r="D69" i="23" s="1"/>
  <c r="H67" i="22"/>
  <c r="I67" i="22" s="1"/>
  <c r="G68" i="22"/>
  <c r="F68" i="22"/>
  <c r="C69" i="22" s="1"/>
  <c r="D69" i="22" s="1"/>
  <c r="G68" i="21"/>
  <c r="F68" i="21"/>
  <c r="C69" i="21" s="1"/>
  <c r="D69" i="21" s="1"/>
  <c r="H67" i="21"/>
  <c r="I67" i="21" s="1"/>
  <c r="F66" i="20"/>
  <c r="C67" i="20" s="1"/>
  <c r="D67" i="20" s="1"/>
  <c r="G66" i="20"/>
  <c r="H65" i="20"/>
  <c r="I65" i="20" s="1"/>
  <c r="H64" i="8"/>
  <c r="I64" i="8" s="1"/>
  <c r="H66" i="19"/>
  <c r="I66" i="19" s="1"/>
  <c r="G67" i="19"/>
  <c r="F67" i="19"/>
  <c r="C68" i="19" s="1"/>
  <c r="D68" i="19" s="1"/>
  <c r="F65" i="8"/>
  <c r="C66" i="8" s="1"/>
  <c r="D66" i="8" s="1"/>
  <c r="G65" i="8"/>
  <c r="H68" i="23" l="1"/>
  <c r="I68" i="23" s="1"/>
  <c r="G69" i="23"/>
  <c r="F69" i="23"/>
  <c r="C70" i="23" s="1"/>
  <c r="D70" i="23" s="1"/>
  <c r="F69" i="22"/>
  <c r="C70" i="22" s="1"/>
  <c r="D70" i="22" s="1"/>
  <c r="G69" i="22"/>
  <c r="H68" i="22"/>
  <c r="I68" i="22" s="1"/>
  <c r="F69" i="21"/>
  <c r="C70" i="21" s="1"/>
  <c r="D70" i="21" s="1"/>
  <c r="G69" i="21"/>
  <c r="H68" i="21"/>
  <c r="I68" i="21" s="1"/>
  <c r="H66" i="20"/>
  <c r="I66" i="20" s="1"/>
  <c r="F67" i="20"/>
  <c r="C68" i="20" s="1"/>
  <c r="D68" i="20" s="1"/>
  <c r="G67" i="20"/>
  <c r="H65" i="8"/>
  <c r="I65" i="8" s="1"/>
  <c r="H67" i="19"/>
  <c r="I67" i="19" s="1"/>
  <c r="G68" i="19"/>
  <c r="F68" i="19"/>
  <c r="C69" i="19" s="1"/>
  <c r="D69" i="19" s="1"/>
  <c r="F66" i="8"/>
  <c r="C67" i="8" s="1"/>
  <c r="D67" i="8" s="1"/>
  <c r="G66" i="8"/>
  <c r="H69" i="23" l="1"/>
  <c r="I69" i="23" s="1"/>
  <c r="F70" i="23"/>
  <c r="C71" i="23" s="1"/>
  <c r="D71" i="23" s="1"/>
  <c r="G70" i="23"/>
  <c r="H69" i="22"/>
  <c r="I69" i="22" s="1"/>
  <c r="F70" i="22"/>
  <c r="C71" i="22" s="1"/>
  <c r="D71" i="22" s="1"/>
  <c r="G70" i="22"/>
  <c r="H69" i="21"/>
  <c r="I69" i="21" s="1"/>
  <c r="F70" i="21"/>
  <c r="C71" i="21" s="1"/>
  <c r="D71" i="21" s="1"/>
  <c r="G70" i="21"/>
  <c r="H67" i="20"/>
  <c r="I67" i="20" s="1"/>
  <c r="F68" i="20"/>
  <c r="C69" i="20" s="1"/>
  <c r="D69" i="20" s="1"/>
  <c r="G68" i="20"/>
  <c r="H66" i="8"/>
  <c r="I66" i="8" s="1"/>
  <c r="H68" i="19"/>
  <c r="I68" i="19" s="1"/>
  <c r="F69" i="19"/>
  <c r="C70" i="19" s="1"/>
  <c r="D70" i="19" s="1"/>
  <c r="G69" i="19"/>
  <c r="F67" i="8"/>
  <c r="C68" i="8" s="1"/>
  <c r="D68" i="8" s="1"/>
  <c r="G67" i="8"/>
  <c r="F71" i="23" l="1"/>
  <c r="C72" i="23" s="1"/>
  <c r="D72" i="23" s="1"/>
  <c r="G71" i="23"/>
  <c r="H70" i="23"/>
  <c r="I70" i="23" s="1"/>
  <c r="F71" i="22"/>
  <c r="C72" i="22" s="1"/>
  <c r="D72" i="22" s="1"/>
  <c r="G71" i="22"/>
  <c r="H70" i="22"/>
  <c r="I70" i="22" s="1"/>
  <c r="F71" i="21"/>
  <c r="C72" i="21" s="1"/>
  <c r="D72" i="21" s="1"/>
  <c r="G71" i="21"/>
  <c r="H70" i="21"/>
  <c r="I70" i="21" s="1"/>
  <c r="H68" i="20"/>
  <c r="I68" i="20" s="1"/>
  <c r="G69" i="20"/>
  <c r="F69" i="20"/>
  <c r="C70" i="20" s="1"/>
  <c r="D70" i="20" s="1"/>
  <c r="H67" i="8"/>
  <c r="I67" i="8" s="1"/>
  <c r="H69" i="19"/>
  <c r="I69" i="19" s="1"/>
  <c r="G70" i="19"/>
  <c r="F70" i="19"/>
  <c r="C71" i="19" s="1"/>
  <c r="D71" i="19" s="1"/>
  <c r="F68" i="8"/>
  <c r="C69" i="8" s="1"/>
  <c r="D69" i="8" s="1"/>
  <c r="G68" i="8"/>
  <c r="H71" i="23" l="1"/>
  <c r="I71" i="23" s="1"/>
  <c r="G72" i="23"/>
  <c r="F72" i="23"/>
  <c r="C73" i="23" s="1"/>
  <c r="D73" i="23" s="1"/>
  <c r="H71" i="22"/>
  <c r="I71" i="22" s="1"/>
  <c r="F72" i="22"/>
  <c r="C73" i="22" s="1"/>
  <c r="D73" i="22" s="1"/>
  <c r="G72" i="22"/>
  <c r="H71" i="21"/>
  <c r="I71" i="21" s="1"/>
  <c r="F72" i="21"/>
  <c r="C73" i="21" s="1"/>
  <c r="D73" i="21" s="1"/>
  <c r="G72" i="21"/>
  <c r="F70" i="20"/>
  <c r="C71" i="20" s="1"/>
  <c r="D71" i="20" s="1"/>
  <c r="G70" i="20"/>
  <c r="H69" i="20"/>
  <c r="I69" i="20" s="1"/>
  <c r="H68" i="8"/>
  <c r="I68" i="8" s="1"/>
  <c r="H70" i="19"/>
  <c r="I70" i="19" s="1"/>
  <c r="G71" i="19"/>
  <c r="F71" i="19"/>
  <c r="C72" i="19" s="1"/>
  <c r="D72" i="19" s="1"/>
  <c r="F69" i="8"/>
  <c r="C70" i="8" s="1"/>
  <c r="D70" i="8" s="1"/>
  <c r="G69" i="8"/>
  <c r="H72" i="23" l="1"/>
  <c r="I72" i="23" s="1"/>
  <c r="F73" i="23"/>
  <c r="C74" i="23" s="1"/>
  <c r="D74" i="23" s="1"/>
  <c r="G73" i="23"/>
  <c r="F73" i="22"/>
  <c r="C74" i="22" s="1"/>
  <c r="D74" i="22" s="1"/>
  <c r="G73" i="22"/>
  <c r="H72" i="22"/>
  <c r="I72" i="22" s="1"/>
  <c r="H72" i="21"/>
  <c r="I72" i="21" s="1"/>
  <c r="G73" i="21"/>
  <c r="F73" i="21"/>
  <c r="C74" i="21" s="1"/>
  <c r="D74" i="21" s="1"/>
  <c r="H70" i="20"/>
  <c r="I70" i="20" s="1"/>
  <c r="F71" i="20"/>
  <c r="C72" i="20" s="1"/>
  <c r="D72" i="20" s="1"/>
  <c r="G71" i="20"/>
  <c r="H69" i="8"/>
  <c r="I69" i="8" s="1"/>
  <c r="H71" i="19"/>
  <c r="I71" i="19" s="1"/>
  <c r="G72" i="19"/>
  <c r="F72" i="19"/>
  <c r="C73" i="19" s="1"/>
  <c r="D73" i="19" s="1"/>
  <c r="F70" i="8"/>
  <c r="C71" i="8" s="1"/>
  <c r="D71" i="8" s="1"/>
  <c r="G70" i="8"/>
  <c r="H73" i="23" l="1"/>
  <c r="I73" i="23" s="1"/>
  <c r="F74" i="23"/>
  <c r="C75" i="23" s="1"/>
  <c r="D75" i="23" s="1"/>
  <c r="G74" i="23"/>
  <c r="H73" i="22"/>
  <c r="I73" i="22" s="1"/>
  <c r="G74" i="22"/>
  <c r="F74" i="22"/>
  <c r="C75" i="22" s="1"/>
  <c r="D75" i="22" s="1"/>
  <c r="H73" i="21"/>
  <c r="I73" i="21" s="1"/>
  <c r="G74" i="21"/>
  <c r="F74" i="21"/>
  <c r="C75" i="21" s="1"/>
  <c r="D75" i="21" s="1"/>
  <c r="F72" i="20"/>
  <c r="C73" i="20" s="1"/>
  <c r="D73" i="20" s="1"/>
  <c r="G72" i="20"/>
  <c r="H71" i="20"/>
  <c r="I71" i="20" s="1"/>
  <c r="H70" i="8"/>
  <c r="I70" i="8" s="1"/>
  <c r="H72" i="19"/>
  <c r="I72" i="19" s="1"/>
  <c r="G73" i="19"/>
  <c r="F73" i="19"/>
  <c r="C74" i="19" s="1"/>
  <c r="D74" i="19" s="1"/>
  <c r="F71" i="8"/>
  <c r="C72" i="8" s="1"/>
  <c r="D72" i="8" s="1"/>
  <c r="G71" i="8"/>
  <c r="H74" i="23" l="1"/>
  <c r="I74" i="23" s="1"/>
  <c r="F75" i="23"/>
  <c r="C76" i="23" s="1"/>
  <c r="D76" i="23" s="1"/>
  <c r="G75" i="23"/>
  <c r="H74" i="22"/>
  <c r="I74" i="22" s="1"/>
  <c r="F75" i="22"/>
  <c r="C76" i="22" s="1"/>
  <c r="D76" i="22" s="1"/>
  <c r="G75" i="22"/>
  <c r="H74" i="21"/>
  <c r="I74" i="21" s="1"/>
  <c r="G75" i="21"/>
  <c r="F75" i="21"/>
  <c r="C76" i="21" s="1"/>
  <c r="D76" i="21" s="1"/>
  <c r="H72" i="20"/>
  <c r="I72" i="20" s="1"/>
  <c r="G73" i="20"/>
  <c r="F73" i="20"/>
  <c r="C74" i="20" s="1"/>
  <c r="D74" i="20" s="1"/>
  <c r="H71" i="8"/>
  <c r="I71" i="8" s="1"/>
  <c r="H73" i="19"/>
  <c r="I73" i="19" s="1"/>
  <c r="G74" i="19"/>
  <c r="F74" i="19"/>
  <c r="C75" i="19" s="1"/>
  <c r="D75" i="19" s="1"/>
  <c r="F72" i="8"/>
  <c r="C73" i="8" s="1"/>
  <c r="D73" i="8" s="1"/>
  <c r="G72" i="8"/>
  <c r="H75" i="23" l="1"/>
  <c r="I75" i="23" s="1"/>
  <c r="G76" i="23"/>
  <c r="F76" i="23"/>
  <c r="C77" i="23" s="1"/>
  <c r="D77" i="23" s="1"/>
  <c r="G76" i="22"/>
  <c r="F76" i="22"/>
  <c r="C77" i="22" s="1"/>
  <c r="D77" i="22" s="1"/>
  <c r="H75" i="22"/>
  <c r="I75" i="22" s="1"/>
  <c r="H75" i="21"/>
  <c r="I75" i="21" s="1"/>
  <c r="F76" i="21"/>
  <c r="C77" i="21" s="1"/>
  <c r="D77" i="21" s="1"/>
  <c r="G76" i="21"/>
  <c r="F74" i="20"/>
  <c r="C75" i="20" s="1"/>
  <c r="D75" i="20" s="1"/>
  <c r="G74" i="20"/>
  <c r="H73" i="20"/>
  <c r="I73" i="20" s="1"/>
  <c r="H72" i="8"/>
  <c r="I72" i="8" s="1"/>
  <c r="H74" i="19"/>
  <c r="I74" i="19" s="1"/>
  <c r="F75" i="19"/>
  <c r="C76" i="19" s="1"/>
  <c r="D76" i="19" s="1"/>
  <c r="G75" i="19"/>
  <c r="F73" i="8"/>
  <c r="C74" i="8" s="1"/>
  <c r="D74" i="8" s="1"/>
  <c r="G73" i="8"/>
  <c r="F77" i="23" l="1"/>
  <c r="C78" i="23" s="1"/>
  <c r="D78" i="23" s="1"/>
  <c r="G77" i="23"/>
  <c r="H76" i="23"/>
  <c r="I76" i="23" s="1"/>
  <c r="F77" i="22"/>
  <c r="C78" i="22" s="1"/>
  <c r="D78" i="22" s="1"/>
  <c r="G77" i="22"/>
  <c r="H76" i="22"/>
  <c r="I76" i="22" s="1"/>
  <c r="G77" i="21"/>
  <c r="F77" i="21"/>
  <c r="C78" i="21" s="1"/>
  <c r="D78" i="21" s="1"/>
  <c r="H76" i="21"/>
  <c r="I76" i="21" s="1"/>
  <c r="H74" i="20"/>
  <c r="I74" i="20" s="1"/>
  <c r="F75" i="20"/>
  <c r="C76" i="20" s="1"/>
  <c r="D76" i="20" s="1"/>
  <c r="G75" i="20"/>
  <c r="H73" i="8"/>
  <c r="I73" i="8" s="1"/>
  <c r="H75" i="19"/>
  <c r="I75" i="19" s="1"/>
  <c r="G76" i="19"/>
  <c r="F76" i="19"/>
  <c r="C77" i="19" s="1"/>
  <c r="D77" i="19" s="1"/>
  <c r="F74" i="8"/>
  <c r="C75" i="8" s="1"/>
  <c r="D75" i="8" s="1"/>
  <c r="G74" i="8"/>
  <c r="H77" i="23" l="1"/>
  <c r="I77" i="23" s="1"/>
  <c r="G78" i="23"/>
  <c r="F78" i="23"/>
  <c r="C79" i="23" s="1"/>
  <c r="D79" i="23" s="1"/>
  <c r="H77" i="22"/>
  <c r="I77" i="22" s="1"/>
  <c r="F78" i="22"/>
  <c r="C79" i="22" s="1"/>
  <c r="D79" i="22" s="1"/>
  <c r="G78" i="22"/>
  <c r="G78" i="21"/>
  <c r="F78" i="21"/>
  <c r="C79" i="21" s="1"/>
  <c r="D79" i="21" s="1"/>
  <c r="H77" i="21"/>
  <c r="I77" i="21" s="1"/>
  <c r="H75" i="20"/>
  <c r="I75" i="20" s="1"/>
  <c r="F76" i="20"/>
  <c r="C77" i="20" s="1"/>
  <c r="D77" i="20" s="1"/>
  <c r="G76" i="20"/>
  <c r="H74" i="8"/>
  <c r="I74" i="8" s="1"/>
  <c r="H76" i="19"/>
  <c r="I76" i="19" s="1"/>
  <c r="F77" i="19"/>
  <c r="C78" i="19" s="1"/>
  <c r="D78" i="19" s="1"/>
  <c r="G77" i="19"/>
  <c r="F75" i="8"/>
  <c r="C76" i="8" s="1"/>
  <c r="D76" i="8" s="1"/>
  <c r="G75" i="8"/>
  <c r="F79" i="23" l="1"/>
  <c r="C80" i="23" s="1"/>
  <c r="D80" i="23" s="1"/>
  <c r="G79" i="23"/>
  <c r="H78" i="23"/>
  <c r="I78" i="23" s="1"/>
  <c r="F79" i="22"/>
  <c r="C80" i="22" s="1"/>
  <c r="D80" i="22" s="1"/>
  <c r="G79" i="22"/>
  <c r="H78" i="22"/>
  <c r="I78" i="22" s="1"/>
  <c r="G79" i="21"/>
  <c r="F79" i="21"/>
  <c r="C80" i="21" s="1"/>
  <c r="D80" i="21" s="1"/>
  <c r="H78" i="21"/>
  <c r="I78" i="21" s="1"/>
  <c r="H76" i="20"/>
  <c r="I76" i="20" s="1"/>
  <c r="G77" i="20"/>
  <c r="F77" i="20"/>
  <c r="C78" i="20" s="1"/>
  <c r="D78" i="20" s="1"/>
  <c r="H75" i="8"/>
  <c r="I75" i="8" s="1"/>
  <c r="H77" i="19"/>
  <c r="I77" i="19" s="1"/>
  <c r="G78" i="19"/>
  <c r="F78" i="19"/>
  <c r="C79" i="19" s="1"/>
  <c r="D79" i="19" s="1"/>
  <c r="F76" i="8"/>
  <c r="C77" i="8" s="1"/>
  <c r="D77" i="8" s="1"/>
  <c r="G76" i="8"/>
  <c r="H79" i="23" l="1"/>
  <c r="I79" i="23" s="1"/>
  <c r="G80" i="23"/>
  <c r="F80" i="23"/>
  <c r="C81" i="23" s="1"/>
  <c r="D81" i="23" s="1"/>
  <c r="H79" i="22"/>
  <c r="I79" i="22" s="1"/>
  <c r="F80" i="22"/>
  <c r="C81" i="22" s="1"/>
  <c r="D81" i="22" s="1"/>
  <c r="G80" i="22"/>
  <c r="F80" i="21"/>
  <c r="C81" i="21" s="1"/>
  <c r="D81" i="21" s="1"/>
  <c r="G80" i="21"/>
  <c r="H79" i="21"/>
  <c r="I79" i="21" s="1"/>
  <c r="F78" i="20"/>
  <c r="C79" i="20" s="1"/>
  <c r="D79" i="20" s="1"/>
  <c r="G78" i="20"/>
  <c r="H77" i="20"/>
  <c r="I77" i="20" s="1"/>
  <c r="H76" i="8"/>
  <c r="I76" i="8" s="1"/>
  <c r="H78" i="19"/>
  <c r="I78" i="19" s="1"/>
  <c r="G79" i="19"/>
  <c r="F79" i="19"/>
  <c r="C80" i="19" s="1"/>
  <c r="D80" i="19" s="1"/>
  <c r="F77" i="8"/>
  <c r="C78" i="8" s="1"/>
  <c r="D78" i="8" s="1"/>
  <c r="G77" i="8"/>
  <c r="H80" i="23" l="1"/>
  <c r="I80" i="23" s="1"/>
  <c r="G81" i="23"/>
  <c r="F81" i="23"/>
  <c r="C82" i="23" s="1"/>
  <c r="D82" i="23" s="1"/>
  <c r="H80" i="22"/>
  <c r="I80" i="22" s="1"/>
  <c r="F81" i="22"/>
  <c r="C82" i="22" s="1"/>
  <c r="D82" i="22" s="1"/>
  <c r="G81" i="22"/>
  <c r="H80" i="21"/>
  <c r="I80" i="21" s="1"/>
  <c r="G81" i="21"/>
  <c r="F81" i="21"/>
  <c r="C82" i="21" s="1"/>
  <c r="D82" i="21" s="1"/>
  <c r="H78" i="20"/>
  <c r="I78" i="20" s="1"/>
  <c r="F79" i="20"/>
  <c r="C80" i="20" s="1"/>
  <c r="D80" i="20" s="1"/>
  <c r="G79" i="20"/>
  <c r="H77" i="8"/>
  <c r="I77" i="8" s="1"/>
  <c r="H79" i="19"/>
  <c r="I79" i="19" s="1"/>
  <c r="G80" i="19"/>
  <c r="F80" i="19"/>
  <c r="C81" i="19" s="1"/>
  <c r="D81" i="19" s="1"/>
  <c r="F78" i="8"/>
  <c r="C79" i="8" s="1"/>
  <c r="D79" i="8" s="1"/>
  <c r="G78" i="8"/>
  <c r="G82" i="23" l="1"/>
  <c r="F82" i="23"/>
  <c r="C83" i="23" s="1"/>
  <c r="D83" i="23" s="1"/>
  <c r="H81" i="23"/>
  <c r="I81" i="23" s="1"/>
  <c r="G82" i="22"/>
  <c r="F82" i="22"/>
  <c r="C83" i="22" s="1"/>
  <c r="D83" i="22" s="1"/>
  <c r="H81" i="22"/>
  <c r="I81" i="22" s="1"/>
  <c r="G82" i="21"/>
  <c r="F82" i="21"/>
  <c r="C83" i="21" s="1"/>
  <c r="D83" i="21" s="1"/>
  <c r="H81" i="21"/>
  <c r="I81" i="21" s="1"/>
  <c r="F80" i="20"/>
  <c r="C81" i="20" s="1"/>
  <c r="D81" i="20" s="1"/>
  <c r="G80" i="20"/>
  <c r="H79" i="20"/>
  <c r="I79" i="20" s="1"/>
  <c r="H78" i="8"/>
  <c r="I78" i="8" s="1"/>
  <c r="H80" i="19"/>
  <c r="I80" i="19" s="1"/>
  <c r="G81" i="19"/>
  <c r="F81" i="19"/>
  <c r="C82" i="19" s="1"/>
  <c r="D82" i="19" s="1"/>
  <c r="F79" i="8"/>
  <c r="C80" i="8" s="1"/>
  <c r="D80" i="8" s="1"/>
  <c r="G79" i="8"/>
  <c r="F83" i="23" l="1"/>
  <c r="C84" i="23" s="1"/>
  <c r="D84" i="23" s="1"/>
  <c r="G83" i="23"/>
  <c r="H82" i="23"/>
  <c r="I82" i="23" s="1"/>
  <c r="F83" i="22"/>
  <c r="C84" i="22" s="1"/>
  <c r="D84" i="22" s="1"/>
  <c r="G83" i="22"/>
  <c r="H82" i="22"/>
  <c r="I82" i="22" s="1"/>
  <c r="F83" i="21"/>
  <c r="C84" i="21" s="1"/>
  <c r="D84" i="21" s="1"/>
  <c r="G83" i="21"/>
  <c r="H82" i="21"/>
  <c r="I82" i="21" s="1"/>
  <c r="H80" i="20"/>
  <c r="I80" i="20" s="1"/>
  <c r="G81" i="20"/>
  <c r="F81" i="20"/>
  <c r="C82" i="20" s="1"/>
  <c r="D82" i="20" s="1"/>
  <c r="H79" i="8"/>
  <c r="I79" i="8" s="1"/>
  <c r="H81" i="19"/>
  <c r="I81" i="19" s="1"/>
  <c r="G82" i="19"/>
  <c r="F82" i="19"/>
  <c r="C83" i="19" s="1"/>
  <c r="D83" i="19" s="1"/>
  <c r="F80" i="8"/>
  <c r="C81" i="8" s="1"/>
  <c r="D81" i="8" s="1"/>
  <c r="G80" i="8"/>
  <c r="H83" i="23" l="1"/>
  <c r="I83" i="23" s="1"/>
  <c r="F84" i="23"/>
  <c r="C85" i="23" s="1"/>
  <c r="D85" i="23" s="1"/>
  <c r="G84" i="23"/>
  <c r="H83" i="22"/>
  <c r="I83" i="22" s="1"/>
  <c r="G84" i="22"/>
  <c r="F84" i="22"/>
  <c r="C85" i="22" s="1"/>
  <c r="D85" i="22" s="1"/>
  <c r="H83" i="21"/>
  <c r="I83" i="21" s="1"/>
  <c r="F84" i="21"/>
  <c r="C85" i="21" s="1"/>
  <c r="D85" i="21" s="1"/>
  <c r="G84" i="21"/>
  <c r="F82" i="20"/>
  <c r="C83" i="20" s="1"/>
  <c r="D83" i="20" s="1"/>
  <c r="G82" i="20"/>
  <c r="H81" i="20"/>
  <c r="I81" i="20" s="1"/>
  <c r="H80" i="8"/>
  <c r="I80" i="8" s="1"/>
  <c r="H82" i="19"/>
  <c r="I82" i="19" s="1"/>
  <c r="G83" i="19"/>
  <c r="F83" i="19"/>
  <c r="C84" i="19" s="1"/>
  <c r="D84" i="19" s="1"/>
  <c r="F81" i="8"/>
  <c r="C82" i="8" s="1"/>
  <c r="D82" i="8" s="1"/>
  <c r="G81" i="8"/>
  <c r="F85" i="23" l="1"/>
  <c r="C86" i="23" s="1"/>
  <c r="D86" i="23" s="1"/>
  <c r="G85" i="23"/>
  <c r="H84" i="23"/>
  <c r="I84" i="23" s="1"/>
  <c r="H84" i="22"/>
  <c r="I84" i="22" s="1"/>
  <c r="F85" i="22"/>
  <c r="C86" i="22" s="1"/>
  <c r="D86" i="22" s="1"/>
  <c r="G85" i="22"/>
  <c r="G85" i="21"/>
  <c r="F85" i="21"/>
  <c r="C86" i="21" s="1"/>
  <c r="D86" i="21" s="1"/>
  <c r="H84" i="21"/>
  <c r="I84" i="21" s="1"/>
  <c r="H82" i="20"/>
  <c r="I82" i="20" s="1"/>
  <c r="F83" i="20"/>
  <c r="C84" i="20" s="1"/>
  <c r="D84" i="20" s="1"/>
  <c r="G83" i="20"/>
  <c r="H81" i="8"/>
  <c r="I81" i="8" s="1"/>
  <c r="H83" i="19"/>
  <c r="I83" i="19" s="1"/>
  <c r="G84" i="19"/>
  <c r="F84" i="19"/>
  <c r="C85" i="19" s="1"/>
  <c r="D85" i="19" s="1"/>
  <c r="F82" i="8"/>
  <c r="C83" i="8" s="1"/>
  <c r="D83" i="8" s="1"/>
  <c r="G82" i="8"/>
  <c r="H85" i="23" l="1"/>
  <c r="I85" i="23" s="1"/>
  <c r="G86" i="23"/>
  <c r="F86" i="23"/>
  <c r="C87" i="23" s="1"/>
  <c r="D87" i="23" s="1"/>
  <c r="F86" i="22"/>
  <c r="C87" i="22" s="1"/>
  <c r="D87" i="22" s="1"/>
  <c r="G86" i="22"/>
  <c r="H85" i="22"/>
  <c r="I85" i="22" s="1"/>
  <c r="G86" i="21"/>
  <c r="F86" i="21"/>
  <c r="C87" i="21" s="1"/>
  <c r="D87" i="21" s="1"/>
  <c r="H85" i="21"/>
  <c r="I85" i="21" s="1"/>
  <c r="F84" i="20"/>
  <c r="C85" i="20" s="1"/>
  <c r="D85" i="20" s="1"/>
  <c r="G84" i="20"/>
  <c r="H83" i="20"/>
  <c r="I83" i="20" s="1"/>
  <c r="H82" i="8"/>
  <c r="I82" i="8" s="1"/>
  <c r="H84" i="19"/>
  <c r="I84" i="19" s="1"/>
  <c r="F85" i="19"/>
  <c r="C86" i="19" s="1"/>
  <c r="D86" i="19" s="1"/>
  <c r="G85" i="19"/>
  <c r="F83" i="8"/>
  <c r="C84" i="8" s="1"/>
  <c r="D84" i="8" s="1"/>
  <c r="G83" i="8"/>
  <c r="F87" i="23" l="1"/>
  <c r="C88" i="23" s="1"/>
  <c r="D88" i="23" s="1"/>
  <c r="G87" i="23"/>
  <c r="H86" i="23"/>
  <c r="I86" i="23" s="1"/>
  <c r="H86" i="22"/>
  <c r="I86" i="22" s="1"/>
  <c r="F87" i="22"/>
  <c r="C88" i="22" s="1"/>
  <c r="D88" i="22" s="1"/>
  <c r="G87" i="22"/>
  <c r="F87" i="21"/>
  <c r="C88" i="21" s="1"/>
  <c r="D88" i="21" s="1"/>
  <c r="G87" i="21"/>
  <c r="H86" i="21"/>
  <c r="I86" i="21" s="1"/>
  <c r="H84" i="20"/>
  <c r="I84" i="20" s="1"/>
  <c r="G85" i="20"/>
  <c r="F85" i="20"/>
  <c r="C86" i="20" s="1"/>
  <c r="D86" i="20" s="1"/>
  <c r="H83" i="8"/>
  <c r="I83" i="8" s="1"/>
  <c r="H85" i="19"/>
  <c r="I85" i="19" s="1"/>
  <c r="F86" i="19"/>
  <c r="C87" i="19" s="1"/>
  <c r="D87" i="19" s="1"/>
  <c r="G86" i="19"/>
  <c r="F84" i="8"/>
  <c r="C85" i="8" s="1"/>
  <c r="D85" i="8" s="1"/>
  <c r="G84" i="8"/>
  <c r="H87" i="23" l="1"/>
  <c r="I87" i="23" s="1"/>
  <c r="F88" i="23"/>
  <c r="C89" i="23" s="1"/>
  <c r="D89" i="23" s="1"/>
  <c r="G88" i="23"/>
  <c r="H87" i="22"/>
  <c r="I87" i="22" s="1"/>
  <c r="F88" i="22"/>
  <c r="C89" i="22" s="1"/>
  <c r="D89" i="22" s="1"/>
  <c r="G88" i="22"/>
  <c r="H87" i="21"/>
  <c r="I87" i="21" s="1"/>
  <c r="G88" i="21"/>
  <c r="F88" i="21"/>
  <c r="C89" i="21" s="1"/>
  <c r="D89" i="21" s="1"/>
  <c r="G86" i="20"/>
  <c r="F86" i="20"/>
  <c r="C87" i="20" s="1"/>
  <c r="D87" i="20" s="1"/>
  <c r="H85" i="20"/>
  <c r="I85" i="20" s="1"/>
  <c r="H84" i="8"/>
  <c r="I84" i="8" s="1"/>
  <c r="H86" i="19"/>
  <c r="I86" i="19" s="1"/>
  <c r="G87" i="19"/>
  <c r="F87" i="19"/>
  <c r="C88" i="19" s="1"/>
  <c r="D88" i="19" s="1"/>
  <c r="F85" i="8"/>
  <c r="C86" i="8" s="1"/>
  <c r="D86" i="8" s="1"/>
  <c r="G85" i="8"/>
  <c r="F89" i="23" l="1"/>
  <c r="C90" i="23" s="1"/>
  <c r="D90" i="23" s="1"/>
  <c r="G89" i="23"/>
  <c r="H88" i="23"/>
  <c r="I88" i="23" s="1"/>
  <c r="F89" i="22"/>
  <c r="C90" i="22" s="1"/>
  <c r="D90" i="22" s="1"/>
  <c r="G89" i="22"/>
  <c r="H88" i="22"/>
  <c r="I88" i="22" s="1"/>
  <c r="H88" i="21"/>
  <c r="I88" i="21" s="1"/>
  <c r="F89" i="21"/>
  <c r="C90" i="21" s="1"/>
  <c r="D90" i="21" s="1"/>
  <c r="G89" i="21"/>
  <c r="F87" i="20"/>
  <c r="C88" i="20" s="1"/>
  <c r="D88" i="20" s="1"/>
  <c r="G87" i="20"/>
  <c r="H86" i="20"/>
  <c r="I86" i="20" s="1"/>
  <c r="H85" i="8"/>
  <c r="I85" i="8" s="1"/>
  <c r="H87" i="19"/>
  <c r="I87" i="19" s="1"/>
  <c r="G88" i="19"/>
  <c r="F88" i="19"/>
  <c r="C89" i="19" s="1"/>
  <c r="D89" i="19" s="1"/>
  <c r="F86" i="8"/>
  <c r="C87" i="8" s="1"/>
  <c r="D87" i="8" s="1"/>
  <c r="G86" i="8"/>
  <c r="H89" i="23" l="1"/>
  <c r="I89" i="23" s="1"/>
  <c r="G90" i="23"/>
  <c r="F90" i="23"/>
  <c r="C91" i="23" s="1"/>
  <c r="D91" i="23" s="1"/>
  <c r="H89" i="22"/>
  <c r="I89" i="22" s="1"/>
  <c r="G90" i="22"/>
  <c r="F90" i="22"/>
  <c r="C91" i="22" s="1"/>
  <c r="D91" i="22" s="1"/>
  <c r="H89" i="21"/>
  <c r="I89" i="21" s="1"/>
  <c r="F90" i="21"/>
  <c r="C91" i="21" s="1"/>
  <c r="D91" i="21" s="1"/>
  <c r="G90" i="21"/>
  <c r="H87" i="20"/>
  <c r="I87" i="20" s="1"/>
  <c r="F88" i="20"/>
  <c r="C89" i="20" s="1"/>
  <c r="D89" i="20" s="1"/>
  <c r="G88" i="20"/>
  <c r="H86" i="8"/>
  <c r="I86" i="8" s="1"/>
  <c r="H88" i="19"/>
  <c r="I88" i="19" s="1"/>
  <c r="G89" i="19"/>
  <c r="F89" i="19"/>
  <c r="C90" i="19" s="1"/>
  <c r="D90" i="19" s="1"/>
  <c r="F87" i="8"/>
  <c r="C88" i="8" s="1"/>
  <c r="D88" i="8" s="1"/>
  <c r="G87" i="8"/>
  <c r="H90" i="23" l="1"/>
  <c r="I90" i="23" s="1"/>
  <c r="F91" i="23"/>
  <c r="C92" i="23" s="1"/>
  <c r="D92" i="23" s="1"/>
  <c r="G91" i="23"/>
  <c r="H90" i="22"/>
  <c r="I90" i="22" s="1"/>
  <c r="F91" i="22"/>
  <c r="C92" i="22" s="1"/>
  <c r="D92" i="22" s="1"/>
  <c r="G91" i="22"/>
  <c r="F91" i="21"/>
  <c r="C92" i="21" s="1"/>
  <c r="D92" i="21" s="1"/>
  <c r="G91" i="21"/>
  <c r="H90" i="21"/>
  <c r="I90" i="21" s="1"/>
  <c r="H88" i="20"/>
  <c r="I88" i="20" s="1"/>
  <c r="G89" i="20"/>
  <c r="F89" i="20"/>
  <c r="C90" i="20" s="1"/>
  <c r="D90" i="20" s="1"/>
  <c r="H87" i="8"/>
  <c r="I87" i="8" s="1"/>
  <c r="H89" i="19"/>
  <c r="I89" i="19" s="1"/>
  <c r="G90" i="19"/>
  <c r="F90" i="19"/>
  <c r="C91" i="19" s="1"/>
  <c r="D91" i="19" s="1"/>
  <c r="F88" i="8"/>
  <c r="C89" i="8" s="1"/>
  <c r="D89" i="8" s="1"/>
  <c r="G88" i="8"/>
  <c r="G92" i="23" l="1"/>
  <c r="F92" i="23"/>
  <c r="C93" i="23" s="1"/>
  <c r="D93" i="23" s="1"/>
  <c r="H91" i="23"/>
  <c r="I91" i="23" s="1"/>
  <c r="H91" i="22"/>
  <c r="I91" i="22" s="1"/>
  <c r="G92" i="22"/>
  <c r="F92" i="22"/>
  <c r="C93" i="22" s="1"/>
  <c r="D93" i="22" s="1"/>
  <c r="H91" i="21"/>
  <c r="I91" i="21" s="1"/>
  <c r="G92" i="21"/>
  <c r="F92" i="21"/>
  <c r="C93" i="21" s="1"/>
  <c r="D93" i="21" s="1"/>
  <c r="H89" i="20"/>
  <c r="I89" i="20" s="1"/>
  <c r="F90" i="20"/>
  <c r="C91" i="20" s="1"/>
  <c r="D91" i="20" s="1"/>
  <c r="G90" i="20"/>
  <c r="H88" i="8"/>
  <c r="I88" i="8" s="1"/>
  <c r="H90" i="19"/>
  <c r="I90" i="19" s="1"/>
  <c r="G91" i="19"/>
  <c r="F91" i="19"/>
  <c r="C92" i="19" s="1"/>
  <c r="D92" i="19" s="1"/>
  <c r="F89" i="8"/>
  <c r="C90" i="8" s="1"/>
  <c r="D90" i="8" s="1"/>
  <c r="G89" i="8"/>
  <c r="F93" i="23" l="1"/>
  <c r="C94" i="23" s="1"/>
  <c r="D94" i="23" s="1"/>
  <c r="G93" i="23"/>
  <c r="H92" i="23"/>
  <c r="I92" i="23" s="1"/>
  <c r="F93" i="22"/>
  <c r="C94" i="22" s="1"/>
  <c r="D94" i="22" s="1"/>
  <c r="G93" i="22"/>
  <c r="H92" i="22"/>
  <c r="I92" i="22" s="1"/>
  <c r="G93" i="21"/>
  <c r="F93" i="21"/>
  <c r="C94" i="21" s="1"/>
  <c r="D94" i="21" s="1"/>
  <c r="H92" i="21"/>
  <c r="I92" i="21" s="1"/>
  <c r="F91" i="20"/>
  <c r="C92" i="20" s="1"/>
  <c r="D92" i="20" s="1"/>
  <c r="G91" i="20"/>
  <c r="H90" i="20"/>
  <c r="I90" i="20" s="1"/>
  <c r="H89" i="8"/>
  <c r="I89" i="8" s="1"/>
  <c r="H91" i="19"/>
  <c r="I91" i="19" s="1"/>
  <c r="G92" i="19"/>
  <c r="F92" i="19"/>
  <c r="C93" i="19" s="1"/>
  <c r="D93" i="19" s="1"/>
  <c r="F90" i="8"/>
  <c r="C91" i="8" s="1"/>
  <c r="D91" i="8" s="1"/>
  <c r="G90" i="8"/>
  <c r="H93" i="23" l="1"/>
  <c r="I93" i="23" s="1"/>
  <c r="G94" i="23"/>
  <c r="F94" i="23"/>
  <c r="C95" i="23" s="1"/>
  <c r="D95" i="23" s="1"/>
  <c r="H93" i="22"/>
  <c r="I93" i="22" s="1"/>
  <c r="F94" i="22"/>
  <c r="C95" i="22" s="1"/>
  <c r="D95" i="22" s="1"/>
  <c r="G94" i="22"/>
  <c r="G94" i="21"/>
  <c r="F94" i="21"/>
  <c r="C95" i="21" s="1"/>
  <c r="D95" i="21" s="1"/>
  <c r="H93" i="21"/>
  <c r="I93" i="21" s="1"/>
  <c r="H91" i="20"/>
  <c r="I91" i="20" s="1"/>
  <c r="F92" i="20"/>
  <c r="C93" i="20" s="1"/>
  <c r="D93" i="20" s="1"/>
  <c r="G92" i="20"/>
  <c r="H90" i="8"/>
  <c r="I90" i="8" s="1"/>
  <c r="H92" i="19"/>
  <c r="I92" i="19" s="1"/>
  <c r="F93" i="19"/>
  <c r="C94" i="19" s="1"/>
  <c r="D94" i="19" s="1"/>
  <c r="G93" i="19"/>
  <c r="F91" i="8"/>
  <c r="C92" i="8" s="1"/>
  <c r="D92" i="8" s="1"/>
  <c r="G91" i="8"/>
  <c r="H94" i="23" l="1"/>
  <c r="I94" i="23" s="1"/>
  <c r="G95" i="23"/>
  <c r="F95" i="23"/>
  <c r="C96" i="23" s="1"/>
  <c r="D96" i="23" s="1"/>
  <c r="F95" i="22"/>
  <c r="C96" i="22" s="1"/>
  <c r="D96" i="22" s="1"/>
  <c r="G95" i="22"/>
  <c r="H94" i="22"/>
  <c r="I94" i="22" s="1"/>
  <c r="F95" i="21"/>
  <c r="C96" i="21" s="1"/>
  <c r="D96" i="21" s="1"/>
  <c r="G95" i="21"/>
  <c r="H94" i="21"/>
  <c r="I94" i="21" s="1"/>
  <c r="H92" i="20"/>
  <c r="I92" i="20" s="1"/>
  <c r="G93" i="20"/>
  <c r="F93" i="20"/>
  <c r="C94" i="20" s="1"/>
  <c r="D94" i="20" s="1"/>
  <c r="H91" i="8"/>
  <c r="I91" i="8" s="1"/>
  <c r="H93" i="19"/>
  <c r="I93" i="19" s="1"/>
  <c r="G94" i="19"/>
  <c r="F94" i="19"/>
  <c r="C95" i="19" s="1"/>
  <c r="D95" i="19" s="1"/>
  <c r="F92" i="8"/>
  <c r="C93" i="8" s="1"/>
  <c r="D93" i="8" s="1"/>
  <c r="G92" i="8"/>
  <c r="F96" i="23" l="1"/>
  <c r="C97" i="23" s="1"/>
  <c r="D97" i="23" s="1"/>
  <c r="G96" i="23"/>
  <c r="H95" i="23"/>
  <c r="I95" i="23" s="1"/>
  <c r="H95" i="22"/>
  <c r="I95" i="22" s="1"/>
  <c r="F96" i="22"/>
  <c r="C97" i="22" s="1"/>
  <c r="D97" i="22" s="1"/>
  <c r="G96" i="22"/>
  <c r="H95" i="21"/>
  <c r="I95" i="21" s="1"/>
  <c r="G96" i="21"/>
  <c r="F96" i="21"/>
  <c r="C97" i="21" s="1"/>
  <c r="D97" i="21" s="1"/>
  <c r="F94" i="20"/>
  <c r="C95" i="20" s="1"/>
  <c r="D95" i="20" s="1"/>
  <c r="G94" i="20"/>
  <c r="H93" i="20"/>
  <c r="I93" i="20" s="1"/>
  <c r="H92" i="8"/>
  <c r="I92" i="8" s="1"/>
  <c r="H94" i="19"/>
  <c r="I94" i="19" s="1"/>
  <c r="G95" i="19"/>
  <c r="F95" i="19"/>
  <c r="C96" i="19" s="1"/>
  <c r="D96" i="19" s="1"/>
  <c r="F93" i="8"/>
  <c r="C94" i="8" s="1"/>
  <c r="D94" i="8" s="1"/>
  <c r="G93" i="8"/>
  <c r="H96" i="23" l="1"/>
  <c r="I96" i="23" s="1"/>
  <c r="F97" i="23"/>
  <c r="C98" i="23" s="1"/>
  <c r="D98" i="23" s="1"/>
  <c r="G97" i="23"/>
  <c r="F97" i="22"/>
  <c r="C98" i="22" s="1"/>
  <c r="D98" i="22" s="1"/>
  <c r="G97" i="22"/>
  <c r="H96" i="22"/>
  <c r="I96" i="22" s="1"/>
  <c r="H96" i="21"/>
  <c r="I96" i="21" s="1"/>
  <c r="G97" i="21"/>
  <c r="F97" i="21"/>
  <c r="C98" i="21" s="1"/>
  <c r="D98" i="21" s="1"/>
  <c r="H94" i="20"/>
  <c r="I94" i="20" s="1"/>
  <c r="F95" i="20"/>
  <c r="C96" i="20" s="1"/>
  <c r="D96" i="20" s="1"/>
  <c r="G95" i="20"/>
  <c r="H93" i="8"/>
  <c r="I93" i="8" s="1"/>
  <c r="H95" i="19"/>
  <c r="I95" i="19" s="1"/>
  <c r="G96" i="19"/>
  <c r="F96" i="19"/>
  <c r="C97" i="19" s="1"/>
  <c r="D97" i="19" s="1"/>
  <c r="F94" i="8"/>
  <c r="C95" i="8" s="1"/>
  <c r="D95" i="8" s="1"/>
  <c r="G94" i="8"/>
  <c r="H97" i="23" l="1"/>
  <c r="I97" i="23" s="1"/>
  <c r="G98" i="23"/>
  <c r="F98" i="23"/>
  <c r="C99" i="23" s="1"/>
  <c r="D99" i="23" s="1"/>
  <c r="H97" i="22"/>
  <c r="I97" i="22" s="1"/>
  <c r="G98" i="22"/>
  <c r="F98" i="22"/>
  <c r="C99" i="22" s="1"/>
  <c r="D99" i="22" s="1"/>
  <c r="H97" i="21"/>
  <c r="I97" i="21" s="1"/>
  <c r="G98" i="21"/>
  <c r="F98" i="21"/>
  <c r="C99" i="21" s="1"/>
  <c r="D99" i="21" s="1"/>
  <c r="F96" i="20"/>
  <c r="C97" i="20" s="1"/>
  <c r="D97" i="20" s="1"/>
  <c r="G96" i="20"/>
  <c r="H95" i="20"/>
  <c r="I95" i="20" s="1"/>
  <c r="H94" i="8"/>
  <c r="I94" i="8" s="1"/>
  <c r="H96" i="19"/>
  <c r="I96" i="19" s="1"/>
  <c r="F97" i="19"/>
  <c r="C98" i="19" s="1"/>
  <c r="D98" i="19" s="1"/>
  <c r="G97" i="19"/>
  <c r="F95" i="8"/>
  <c r="C96" i="8" s="1"/>
  <c r="D96" i="8" s="1"/>
  <c r="G95" i="8"/>
  <c r="F99" i="23" l="1"/>
  <c r="C100" i="23" s="1"/>
  <c r="D100" i="23" s="1"/>
  <c r="G99" i="23"/>
  <c r="H98" i="23"/>
  <c r="I98" i="23" s="1"/>
  <c r="F99" i="22"/>
  <c r="C100" i="22" s="1"/>
  <c r="D100" i="22" s="1"/>
  <c r="G99" i="22"/>
  <c r="H98" i="22"/>
  <c r="I98" i="22" s="1"/>
  <c r="H98" i="21"/>
  <c r="I98" i="21" s="1"/>
  <c r="G99" i="21"/>
  <c r="F99" i="21"/>
  <c r="C100" i="21" s="1"/>
  <c r="D100" i="21" s="1"/>
  <c r="H96" i="20"/>
  <c r="I96" i="20" s="1"/>
  <c r="G97" i="20"/>
  <c r="F97" i="20"/>
  <c r="C98" i="20" s="1"/>
  <c r="D98" i="20" s="1"/>
  <c r="H95" i="8"/>
  <c r="I95" i="8" s="1"/>
  <c r="H97" i="19"/>
  <c r="I97" i="19" s="1"/>
  <c r="G98" i="19"/>
  <c r="F98" i="19"/>
  <c r="C99" i="19" s="1"/>
  <c r="D99" i="19" s="1"/>
  <c r="F96" i="8"/>
  <c r="C97" i="8" s="1"/>
  <c r="D97" i="8" s="1"/>
  <c r="G96" i="8"/>
  <c r="H99" i="23" l="1"/>
  <c r="I99" i="23" s="1"/>
  <c r="G100" i="23"/>
  <c r="F100" i="23"/>
  <c r="C101" i="23" s="1"/>
  <c r="D101" i="23" s="1"/>
  <c r="H99" i="22"/>
  <c r="I99" i="22" s="1"/>
  <c r="G100" i="22"/>
  <c r="F100" i="22"/>
  <c r="C101" i="22" s="1"/>
  <c r="D101" i="22" s="1"/>
  <c r="F100" i="21"/>
  <c r="C101" i="21" s="1"/>
  <c r="D101" i="21" s="1"/>
  <c r="G100" i="21"/>
  <c r="H99" i="21"/>
  <c r="I99" i="21" s="1"/>
  <c r="F98" i="20"/>
  <c r="C99" i="20" s="1"/>
  <c r="D99" i="20" s="1"/>
  <c r="G98" i="20"/>
  <c r="H97" i="20"/>
  <c r="I97" i="20" s="1"/>
  <c r="H96" i="8"/>
  <c r="I96" i="8" s="1"/>
  <c r="H98" i="19"/>
  <c r="I98" i="19" s="1"/>
  <c r="G99" i="19"/>
  <c r="F99" i="19"/>
  <c r="C100" i="19" s="1"/>
  <c r="D100" i="19" s="1"/>
  <c r="F97" i="8"/>
  <c r="C98" i="8" s="1"/>
  <c r="D98" i="8" s="1"/>
  <c r="G97" i="8"/>
  <c r="H100" i="23" l="1"/>
  <c r="I100" i="23" s="1"/>
  <c r="F101" i="23"/>
  <c r="C102" i="23" s="1"/>
  <c r="D102" i="23" s="1"/>
  <c r="G101" i="23"/>
  <c r="F101" i="22"/>
  <c r="C102" i="22" s="1"/>
  <c r="D102" i="22" s="1"/>
  <c r="G101" i="22"/>
  <c r="H100" i="22"/>
  <c r="I100" i="22" s="1"/>
  <c r="H100" i="21"/>
  <c r="I100" i="21" s="1"/>
  <c r="F101" i="21"/>
  <c r="C102" i="21" s="1"/>
  <c r="D102" i="21" s="1"/>
  <c r="G101" i="21"/>
  <c r="H98" i="20"/>
  <c r="I98" i="20" s="1"/>
  <c r="F99" i="20"/>
  <c r="C100" i="20" s="1"/>
  <c r="D100" i="20" s="1"/>
  <c r="G99" i="20"/>
  <c r="H97" i="8"/>
  <c r="I97" i="8" s="1"/>
  <c r="H99" i="19"/>
  <c r="I99" i="19" s="1"/>
  <c r="G100" i="19"/>
  <c r="F100" i="19"/>
  <c r="C101" i="19" s="1"/>
  <c r="D101" i="19" s="1"/>
  <c r="F98" i="8"/>
  <c r="C99" i="8" s="1"/>
  <c r="D99" i="8" s="1"/>
  <c r="G98" i="8"/>
  <c r="H101" i="23" l="1"/>
  <c r="I101" i="23" s="1"/>
  <c r="G102" i="23"/>
  <c r="F102" i="23"/>
  <c r="C103" i="23" s="1"/>
  <c r="D103" i="23" s="1"/>
  <c r="H101" i="22"/>
  <c r="I101" i="22" s="1"/>
  <c r="F102" i="22"/>
  <c r="C103" i="22" s="1"/>
  <c r="D103" i="22" s="1"/>
  <c r="G102" i="22"/>
  <c r="G102" i="21"/>
  <c r="F102" i="21"/>
  <c r="C103" i="21" s="1"/>
  <c r="D103" i="21" s="1"/>
  <c r="H101" i="21"/>
  <c r="I101" i="21" s="1"/>
  <c r="H99" i="20"/>
  <c r="I99" i="20" s="1"/>
  <c r="F100" i="20"/>
  <c r="C101" i="20" s="1"/>
  <c r="D101" i="20" s="1"/>
  <c r="G100" i="20"/>
  <c r="H98" i="8"/>
  <c r="I98" i="8" s="1"/>
  <c r="H100" i="19"/>
  <c r="I100" i="19" s="1"/>
  <c r="G101" i="19"/>
  <c r="F101" i="19"/>
  <c r="C102" i="19" s="1"/>
  <c r="D102" i="19" s="1"/>
  <c r="F99" i="8"/>
  <c r="C100" i="8" s="1"/>
  <c r="D100" i="8" s="1"/>
  <c r="G99" i="8"/>
  <c r="H102" i="23" l="1"/>
  <c r="I102" i="23" s="1"/>
  <c r="G103" i="23"/>
  <c r="F103" i="23"/>
  <c r="C104" i="23" s="1"/>
  <c r="D104" i="23" s="1"/>
  <c r="F103" i="22"/>
  <c r="C104" i="22" s="1"/>
  <c r="D104" i="22" s="1"/>
  <c r="G103" i="22"/>
  <c r="H102" i="22"/>
  <c r="I102" i="22" s="1"/>
  <c r="G103" i="21"/>
  <c r="F103" i="21"/>
  <c r="C104" i="21" s="1"/>
  <c r="D104" i="21" s="1"/>
  <c r="H102" i="21"/>
  <c r="I102" i="21" s="1"/>
  <c r="H100" i="20"/>
  <c r="I100" i="20" s="1"/>
  <c r="G101" i="20"/>
  <c r="F101" i="20"/>
  <c r="C102" i="20" s="1"/>
  <c r="D102" i="20" s="1"/>
  <c r="H99" i="8"/>
  <c r="I99" i="8" s="1"/>
  <c r="H101" i="19"/>
  <c r="I101" i="19" s="1"/>
  <c r="G102" i="19"/>
  <c r="F102" i="19"/>
  <c r="C103" i="19" s="1"/>
  <c r="D103" i="19" s="1"/>
  <c r="F100" i="8"/>
  <c r="C101" i="8" s="1"/>
  <c r="D101" i="8" s="1"/>
  <c r="G100" i="8"/>
  <c r="G104" i="23" l="1"/>
  <c r="F104" i="23"/>
  <c r="C105" i="23" s="1"/>
  <c r="D105" i="23" s="1"/>
  <c r="H103" i="23"/>
  <c r="I103" i="23" s="1"/>
  <c r="H103" i="22"/>
  <c r="I103" i="22" s="1"/>
  <c r="G104" i="22"/>
  <c r="F104" i="22"/>
  <c r="C105" i="22" s="1"/>
  <c r="D105" i="22" s="1"/>
  <c r="F104" i="21"/>
  <c r="C105" i="21" s="1"/>
  <c r="D105" i="21" s="1"/>
  <c r="G104" i="21"/>
  <c r="H103" i="21"/>
  <c r="I103" i="21" s="1"/>
  <c r="F102" i="20"/>
  <c r="C103" i="20" s="1"/>
  <c r="D103" i="20" s="1"/>
  <c r="G102" i="20"/>
  <c r="H101" i="20"/>
  <c r="I101" i="20" s="1"/>
  <c r="H100" i="8"/>
  <c r="I100" i="8" s="1"/>
  <c r="H102" i="19"/>
  <c r="I102" i="19" s="1"/>
  <c r="G103" i="19"/>
  <c r="F103" i="19"/>
  <c r="C104" i="19" s="1"/>
  <c r="D104" i="19" s="1"/>
  <c r="F101" i="8"/>
  <c r="C102" i="8" s="1"/>
  <c r="D102" i="8" s="1"/>
  <c r="G101" i="8"/>
  <c r="F105" i="23" l="1"/>
  <c r="C106" i="23" s="1"/>
  <c r="D106" i="23" s="1"/>
  <c r="G105" i="23"/>
  <c r="H104" i="23"/>
  <c r="I104" i="23" s="1"/>
  <c r="H104" i="22"/>
  <c r="I104" i="22" s="1"/>
  <c r="F105" i="22"/>
  <c r="C106" i="22" s="1"/>
  <c r="D106" i="22" s="1"/>
  <c r="G105" i="22"/>
  <c r="H104" i="21"/>
  <c r="I104" i="21" s="1"/>
  <c r="F105" i="21"/>
  <c r="C106" i="21" s="1"/>
  <c r="D106" i="21" s="1"/>
  <c r="G105" i="21"/>
  <c r="H102" i="20"/>
  <c r="I102" i="20" s="1"/>
  <c r="F103" i="20"/>
  <c r="C104" i="20" s="1"/>
  <c r="D104" i="20" s="1"/>
  <c r="G103" i="20"/>
  <c r="H101" i="8"/>
  <c r="I101" i="8" s="1"/>
  <c r="H103" i="19"/>
  <c r="I103" i="19" s="1"/>
  <c r="G104" i="19"/>
  <c r="F104" i="19"/>
  <c r="C105" i="19" s="1"/>
  <c r="D105" i="19" s="1"/>
  <c r="F102" i="8"/>
  <c r="C103" i="8" s="1"/>
  <c r="D103" i="8" s="1"/>
  <c r="G102" i="8"/>
  <c r="H105" i="23" l="1"/>
  <c r="I105" i="23" s="1"/>
  <c r="G106" i="23"/>
  <c r="F106" i="23"/>
  <c r="C107" i="23" s="1"/>
  <c r="D107" i="23" s="1"/>
  <c r="H105" i="22"/>
  <c r="I105" i="22" s="1"/>
  <c r="G106" i="22"/>
  <c r="F106" i="22"/>
  <c r="C107" i="22" s="1"/>
  <c r="D107" i="22" s="1"/>
  <c r="G106" i="21"/>
  <c r="F106" i="21"/>
  <c r="C107" i="21" s="1"/>
  <c r="D107" i="21" s="1"/>
  <c r="H105" i="21"/>
  <c r="I105" i="21" s="1"/>
  <c r="H103" i="20"/>
  <c r="I103" i="20" s="1"/>
  <c r="F104" i="20"/>
  <c r="C105" i="20" s="1"/>
  <c r="D105" i="20" s="1"/>
  <c r="G104" i="20"/>
  <c r="H102" i="8"/>
  <c r="I102" i="8" s="1"/>
  <c r="H104" i="19"/>
  <c r="I104" i="19" s="1"/>
  <c r="G105" i="19"/>
  <c r="F105" i="19"/>
  <c r="C106" i="19" s="1"/>
  <c r="D106" i="19" s="1"/>
  <c r="F103" i="8"/>
  <c r="C104" i="8" s="1"/>
  <c r="D104" i="8" s="1"/>
  <c r="G103" i="8"/>
  <c r="H106" i="23" l="1"/>
  <c r="I106" i="23" s="1"/>
  <c r="G107" i="23"/>
  <c r="F107" i="23"/>
  <c r="C108" i="23" s="1"/>
  <c r="D108" i="23" s="1"/>
  <c r="H106" i="22"/>
  <c r="I106" i="22" s="1"/>
  <c r="F107" i="22"/>
  <c r="C108" i="22" s="1"/>
  <c r="D108" i="22" s="1"/>
  <c r="G107" i="22"/>
  <c r="F107" i="21"/>
  <c r="C108" i="21" s="1"/>
  <c r="D108" i="21" s="1"/>
  <c r="G107" i="21"/>
  <c r="H106" i="21"/>
  <c r="I106" i="21" s="1"/>
  <c r="G105" i="20"/>
  <c r="F105" i="20"/>
  <c r="C106" i="20" s="1"/>
  <c r="D106" i="20" s="1"/>
  <c r="H104" i="20"/>
  <c r="I104" i="20" s="1"/>
  <c r="H103" i="8"/>
  <c r="I103" i="8" s="1"/>
  <c r="H105" i="19"/>
  <c r="I105" i="19" s="1"/>
  <c r="F106" i="19"/>
  <c r="C107" i="19" s="1"/>
  <c r="D107" i="19" s="1"/>
  <c r="G106" i="19"/>
  <c r="F104" i="8"/>
  <c r="C105" i="8" s="1"/>
  <c r="D105" i="8" s="1"/>
  <c r="G104" i="8"/>
  <c r="H107" i="23" l="1"/>
  <c r="I107" i="23" s="1"/>
  <c r="G108" i="23"/>
  <c r="F108" i="23"/>
  <c r="C109" i="23" s="1"/>
  <c r="D109" i="23" s="1"/>
  <c r="G108" i="22"/>
  <c r="F108" i="22"/>
  <c r="C109" i="22" s="1"/>
  <c r="D109" i="22" s="1"/>
  <c r="H107" i="22"/>
  <c r="I107" i="22" s="1"/>
  <c r="H107" i="21"/>
  <c r="I107" i="21" s="1"/>
  <c r="G108" i="21"/>
  <c r="F108" i="21"/>
  <c r="C109" i="21" s="1"/>
  <c r="D109" i="21" s="1"/>
  <c r="F106" i="20"/>
  <c r="C107" i="20" s="1"/>
  <c r="D107" i="20" s="1"/>
  <c r="G106" i="20"/>
  <c r="H105" i="20"/>
  <c r="I105" i="20" s="1"/>
  <c r="H104" i="8"/>
  <c r="I104" i="8" s="1"/>
  <c r="H106" i="19"/>
  <c r="I106" i="19" s="1"/>
  <c r="G107" i="19"/>
  <c r="F107" i="19"/>
  <c r="C108" i="19" s="1"/>
  <c r="D108" i="19" s="1"/>
  <c r="F105" i="8"/>
  <c r="C106" i="8" s="1"/>
  <c r="D106" i="8" s="1"/>
  <c r="G105" i="8"/>
  <c r="F109" i="23" l="1"/>
  <c r="C110" i="23" s="1"/>
  <c r="D110" i="23" s="1"/>
  <c r="G109" i="23"/>
  <c r="H108" i="23"/>
  <c r="I108" i="23" s="1"/>
  <c r="F109" i="22"/>
  <c r="C110" i="22" s="1"/>
  <c r="D110" i="22" s="1"/>
  <c r="G109" i="22"/>
  <c r="H108" i="22"/>
  <c r="I108" i="22" s="1"/>
  <c r="H108" i="21"/>
  <c r="I108" i="21" s="1"/>
  <c r="F109" i="21"/>
  <c r="C110" i="21" s="1"/>
  <c r="D110" i="21" s="1"/>
  <c r="G109" i="21"/>
  <c r="H106" i="20"/>
  <c r="I106" i="20" s="1"/>
  <c r="F107" i="20"/>
  <c r="C108" i="20" s="1"/>
  <c r="D108" i="20" s="1"/>
  <c r="G107" i="20"/>
  <c r="H105" i="8"/>
  <c r="I105" i="8" s="1"/>
  <c r="H107" i="19"/>
  <c r="I107" i="19" s="1"/>
  <c r="G108" i="19"/>
  <c r="F108" i="19"/>
  <c r="C109" i="19" s="1"/>
  <c r="D109" i="19" s="1"/>
  <c r="F106" i="8"/>
  <c r="C107" i="8" s="1"/>
  <c r="D107" i="8" s="1"/>
  <c r="G106" i="8"/>
  <c r="H109" i="23" l="1"/>
  <c r="I109" i="23" s="1"/>
  <c r="G110" i="23"/>
  <c r="F110" i="23"/>
  <c r="C111" i="23" s="1"/>
  <c r="D111" i="23" s="1"/>
  <c r="H109" i="22"/>
  <c r="I109" i="22" s="1"/>
  <c r="G110" i="22"/>
  <c r="F110" i="22"/>
  <c r="C111" i="22" s="1"/>
  <c r="D111" i="22" s="1"/>
  <c r="G110" i="21"/>
  <c r="F110" i="21"/>
  <c r="C111" i="21" s="1"/>
  <c r="D111" i="21" s="1"/>
  <c r="H109" i="21"/>
  <c r="I109" i="21" s="1"/>
  <c r="H107" i="20"/>
  <c r="I107" i="20" s="1"/>
  <c r="F108" i="20"/>
  <c r="C109" i="20" s="1"/>
  <c r="D109" i="20" s="1"/>
  <c r="G108" i="20"/>
  <c r="H106" i="8"/>
  <c r="I106" i="8" s="1"/>
  <c r="H108" i="19"/>
  <c r="I108" i="19" s="1"/>
  <c r="G109" i="19"/>
  <c r="F109" i="19"/>
  <c r="C110" i="19" s="1"/>
  <c r="D110" i="19" s="1"/>
  <c r="F107" i="8"/>
  <c r="C108" i="8" s="1"/>
  <c r="D108" i="8" s="1"/>
  <c r="G107" i="8"/>
  <c r="G111" i="23" l="1"/>
  <c r="F111" i="23"/>
  <c r="C112" i="23" s="1"/>
  <c r="D112" i="23" s="1"/>
  <c r="H110" i="23"/>
  <c r="I110" i="23" s="1"/>
  <c r="F111" i="22"/>
  <c r="C112" i="22" s="1"/>
  <c r="D112" i="22" s="1"/>
  <c r="G111" i="22"/>
  <c r="H110" i="22"/>
  <c r="I110" i="22" s="1"/>
  <c r="G111" i="21"/>
  <c r="F111" i="21"/>
  <c r="C112" i="21" s="1"/>
  <c r="D112" i="21" s="1"/>
  <c r="H110" i="21"/>
  <c r="I110" i="21" s="1"/>
  <c r="G109" i="20"/>
  <c r="F109" i="20"/>
  <c r="C110" i="20" s="1"/>
  <c r="D110" i="20" s="1"/>
  <c r="H108" i="20"/>
  <c r="I108" i="20" s="1"/>
  <c r="H107" i="8"/>
  <c r="I107" i="8" s="1"/>
  <c r="H109" i="19"/>
  <c r="I109" i="19" s="1"/>
  <c r="G110" i="19"/>
  <c r="F110" i="19"/>
  <c r="C111" i="19" s="1"/>
  <c r="D111" i="19" s="1"/>
  <c r="F108" i="8"/>
  <c r="C109" i="8" s="1"/>
  <c r="D109" i="8" s="1"/>
  <c r="G108" i="8"/>
  <c r="F112" i="23" l="1"/>
  <c r="C113" i="23" s="1"/>
  <c r="D113" i="23" s="1"/>
  <c r="G112" i="23"/>
  <c r="H111" i="23"/>
  <c r="I111" i="23" s="1"/>
  <c r="H111" i="22"/>
  <c r="I111" i="22" s="1"/>
  <c r="G112" i="22"/>
  <c r="F112" i="22"/>
  <c r="C113" i="22" s="1"/>
  <c r="D113" i="22" s="1"/>
  <c r="G112" i="21"/>
  <c r="F112" i="21"/>
  <c r="C113" i="21" s="1"/>
  <c r="D113" i="21" s="1"/>
  <c r="H111" i="21"/>
  <c r="I111" i="21" s="1"/>
  <c r="F110" i="20"/>
  <c r="C111" i="20" s="1"/>
  <c r="D111" i="20" s="1"/>
  <c r="G110" i="20"/>
  <c r="H109" i="20"/>
  <c r="I109" i="20" s="1"/>
  <c r="H108" i="8"/>
  <c r="I108" i="8" s="1"/>
  <c r="H110" i="19"/>
  <c r="I110" i="19" s="1"/>
  <c r="G111" i="19"/>
  <c r="F111" i="19"/>
  <c r="C112" i="19" s="1"/>
  <c r="D112" i="19" s="1"/>
  <c r="F109" i="8"/>
  <c r="C110" i="8" s="1"/>
  <c r="D110" i="8" s="1"/>
  <c r="G109" i="8"/>
  <c r="H112" i="23" l="1"/>
  <c r="I112" i="23" s="1"/>
  <c r="F113" i="23"/>
  <c r="C114" i="23" s="1"/>
  <c r="D114" i="23" s="1"/>
  <c r="G113" i="23"/>
  <c r="H112" i="22"/>
  <c r="I112" i="22" s="1"/>
  <c r="F113" i="22"/>
  <c r="C114" i="22" s="1"/>
  <c r="D114" i="22" s="1"/>
  <c r="G113" i="22"/>
  <c r="F113" i="21"/>
  <c r="C114" i="21" s="1"/>
  <c r="D114" i="21" s="1"/>
  <c r="G113" i="21"/>
  <c r="H112" i="21"/>
  <c r="I112" i="21" s="1"/>
  <c r="H110" i="20"/>
  <c r="I110" i="20" s="1"/>
  <c r="F111" i="20"/>
  <c r="C112" i="20" s="1"/>
  <c r="D112" i="20" s="1"/>
  <c r="G111" i="20"/>
  <c r="H109" i="8"/>
  <c r="I109" i="8" s="1"/>
  <c r="H111" i="19"/>
  <c r="I111" i="19" s="1"/>
  <c r="G112" i="19"/>
  <c r="F112" i="19"/>
  <c r="C113" i="19" s="1"/>
  <c r="D113" i="19" s="1"/>
  <c r="F110" i="8"/>
  <c r="C111" i="8" s="1"/>
  <c r="D111" i="8" s="1"/>
  <c r="G110" i="8"/>
  <c r="H113" i="23" l="1"/>
  <c r="I113" i="23" s="1"/>
  <c r="G114" i="23"/>
  <c r="F114" i="23"/>
  <c r="C115" i="23" s="1"/>
  <c r="D115" i="23" s="1"/>
  <c r="G114" i="22"/>
  <c r="F114" i="22"/>
  <c r="C115" i="22" s="1"/>
  <c r="D115" i="22" s="1"/>
  <c r="H113" i="22"/>
  <c r="I113" i="22" s="1"/>
  <c r="H113" i="21"/>
  <c r="I113" i="21" s="1"/>
  <c r="G114" i="21"/>
  <c r="F114" i="21"/>
  <c r="C115" i="21" s="1"/>
  <c r="D115" i="21" s="1"/>
  <c r="H111" i="20"/>
  <c r="I111" i="20" s="1"/>
  <c r="F112" i="20"/>
  <c r="C113" i="20" s="1"/>
  <c r="D113" i="20" s="1"/>
  <c r="G112" i="20"/>
  <c r="H110" i="8"/>
  <c r="I110" i="8" s="1"/>
  <c r="H112" i="19"/>
  <c r="I112" i="19" s="1"/>
  <c r="F113" i="19"/>
  <c r="C114" i="19" s="1"/>
  <c r="D114" i="19" s="1"/>
  <c r="G113" i="19"/>
  <c r="F111" i="8"/>
  <c r="C112" i="8" s="1"/>
  <c r="D112" i="8" s="1"/>
  <c r="G111" i="8"/>
  <c r="F115" i="23" l="1"/>
  <c r="C116" i="23" s="1"/>
  <c r="D116" i="23" s="1"/>
  <c r="G115" i="23"/>
  <c r="H114" i="23"/>
  <c r="I114" i="23" s="1"/>
  <c r="G115" i="22"/>
  <c r="F115" i="22"/>
  <c r="C116" i="22" s="1"/>
  <c r="D116" i="22" s="1"/>
  <c r="H114" i="22"/>
  <c r="I114" i="22" s="1"/>
  <c r="H114" i="21"/>
  <c r="I114" i="21" s="1"/>
  <c r="G115" i="21"/>
  <c r="F115" i="21"/>
  <c r="C116" i="21" s="1"/>
  <c r="D116" i="21" s="1"/>
  <c r="H112" i="20"/>
  <c r="I112" i="20" s="1"/>
  <c r="G113" i="20"/>
  <c r="F113" i="20"/>
  <c r="C114" i="20" s="1"/>
  <c r="D114" i="20" s="1"/>
  <c r="H111" i="8"/>
  <c r="I111" i="8" s="1"/>
  <c r="H113" i="19"/>
  <c r="I113" i="19" s="1"/>
  <c r="F114" i="19"/>
  <c r="C115" i="19" s="1"/>
  <c r="D115" i="19" s="1"/>
  <c r="G114" i="19"/>
  <c r="F112" i="8"/>
  <c r="C113" i="8" s="1"/>
  <c r="D113" i="8" s="1"/>
  <c r="G112" i="8"/>
  <c r="H115" i="23" l="1"/>
  <c r="I115" i="23" s="1"/>
  <c r="F116" i="23"/>
  <c r="C117" i="23" s="1"/>
  <c r="D117" i="23" s="1"/>
  <c r="G116" i="23"/>
  <c r="G116" i="22"/>
  <c r="F116" i="22"/>
  <c r="C117" i="22" s="1"/>
  <c r="D117" i="22" s="1"/>
  <c r="H115" i="22"/>
  <c r="I115" i="22" s="1"/>
  <c r="H115" i="21"/>
  <c r="I115" i="21" s="1"/>
  <c r="G116" i="21"/>
  <c r="F116" i="21"/>
  <c r="C117" i="21" s="1"/>
  <c r="D117" i="21" s="1"/>
  <c r="F114" i="20"/>
  <c r="C115" i="20" s="1"/>
  <c r="D115" i="20" s="1"/>
  <c r="G114" i="20"/>
  <c r="H113" i="20"/>
  <c r="I113" i="20" s="1"/>
  <c r="H112" i="8"/>
  <c r="I112" i="8" s="1"/>
  <c r="H114" i="19"/>
  <c r="I114" i="19" s="1"/>
  <c r="G115" i="19"/>
  <c r="F115" i="19"/>
  <c r="C116" i="19" s="1"/>
  <c r="D116" i="19" s="1"/>
  <c r="F113" i="8"/>
  <c r="C114" i="8" s="1"/>
  <c r="D114" i="8" s="1"/>
  <c r="G113" i="8"/>
  <c r="F117" i="23" l="1"/>
  <c r="C118" i="23" s="1"/>
  <c r="D118" i="23" s="1"/>
  <c r="G117" i="23"/>
  <c r="H116" i="23"/>
  <c r="I116" i="23" s="1"/>
  <c r="G117" i="22"/>
  <c r="F117" i="22"/>
  <c r="C118" i="22" s="1"/>
  <c r="D118" i="22" s="1"/>
  <c r="H116" i="22"/>
  <c r="I116" i="22" s="1"/>
  <c r="H116" i="21"/>
  <c r="I116" i="21" s="1"/>
  <c r="F117" i="21"/>
  <c r="C118" i="21" s="1"/>
  <c r="D118" i="21" s="1"/>
  <c r="G117" i="21"/>
  <c r="H114" i="20"/>
  <c r="I114" i="20" s="1"/>
  <c r="F115" i="20"/>
  <c r="C116" i="20" s="1"/>
  <c r="D116" i="20" s="1"/>
  <c r="G115" i="20"/>
  <c r="H113" i="8"/>
  <c r="I113" i="8" s="1"/>
  <c r="H115" i="19"/>
  <c r="I115" i="19" s="1"/>
  <c r="G116" i="19"/>
  <c r="F116" i="19"/>
  <c r="C117" i="19" s="1"/>
  <c r="D117" i="19" s="1"/>
  <c r="F114" i="8"/>
  <c r="C115" i="8" s="1"/>
  <c r="D115" i="8" s="1"/>
  <c r="G114" i="8"/>
  <c r="H117" i="23" l="1"/>
  <c r="I117" i="23" s="1"/>
  <c r="G118" i="23"/>
  <c r="F118" i="23"/>
  <c r="C119" i="23" s="1"/>
  <c r="D119" i="23" s="1"/>
  <c r="G118" i="22"/>
  <c r="F118" i="22"/>
  <c r="C119" i="22" s="1"/>
  <c r="D119" i="22" s="1"/>
  <c r="H117" i="22"/>
  <c r="I117" i="22" s="1"/>
  <c r="H117" i="21"/>
  <c r="I117" i="21" s="1"/>
  <c r="G118" i="21"/>
  <c r="F118" i="21"/>
  <c r="C119" i="21" s="1"/>
  <c r="D119" i="21" s="1"/>
  <c r="F116" i="20"/>
  <c r="C117" i="20" s="1"/>
  <c r="D117" i="20" s="1"/>
  <c r="G116" i="20"/>
  <c r="H115" i="20"/>
  <c r="I115" i="20" s="1"/>
  <c r="H114" i="8"/>
  <c r="I114" i="8" s="1"/>
  <c r="H116" i="19"/>
  <c r="I116" i="19" s="1"/>
  <c r="G117" i="19"/>
  <c r="F117" i="19"/>
  <c r="C118" i="19" s="1"/>
  <c r="D118" i="19" s="1"/>
  <c r="F115" i="8"/>
  <c r="C116" i="8" s="1"/>
  <c r="D116" i="8" s="1"/>
  <c r="G115" i="8"/>
  <c r="H118" i="23" l="1"/>
  <c r="I118" i="23" s="1"/>
  <c r="F119" i="23"/>
  <c r="C120" i="23" s="1"/>
  <c r="D120" i="23" s="1"/>
  <c r="G119" i="23"/>
  <c r="G119" i="22"/>
  <c r="F119" i="22"/>
  <c r="C120" i="22" s="1"/>
  <c r="D120" i="22" s="1"/>
  <c r="H118" i="22"/>
  <c r="I118" i="22" s="1"/>
  <c r="H118" i="21"/>
  <c r="I118" i="21" s="1"/>
  <c r="G119" i="21"/>
  <c r="F119" i="21"/>
  <c r="C120" i="21" s="1"/>
  <c r="D120" i="21" s="1"/>
  <c r="H116" i="20"/>
  <c r="I116" i="20" s="1"/>
  <c r="G117" i="20"/>
  <c r="F117" i="20"/>
  <c r="C118" i="20" s="1"/>
  <c r="D118" i="20" s="1"/>
  <c r="H115" i="8"/>
  <c r="I115" i="8" s="1"/>
  <c r="H117" i="19"/>
  <c r="I117" i="19" s="1"/>
  <c r="G118" i="19"/>
  <c r="F118" i="19"/>
  <c r="C119" i="19" s="1"/>
  <c r="D119" i="19" s="1"/>
  <c r="F116" i="8"/>
  <c r="C117" i="8" s="1"/>
  <c r="D117" i="8" s="1"/>
  <c r="G116" i="8"/>
  <c r="G120" i="23" l="1"/>
  <c r="F120" i="23"/>
  <c r="C121" i="23" s="1"/>
  <c r="D121" i="23" s="1"/>
  <c r="H119" i="23"/>
  <c r="I119" i="23" s="1"/>
  <c r="G120" i="22"/>
  <c r="F120" i="22"/>
  <c r="C121" i="22" s="1"/>
  <c r="D121" i="22" s="1"/>
  <c r="H119" i="22"/>
  <c r="I119" i="22" s="1"/>
  <c r="H119" i="21"/>
  <c r="I119" i="21" s="1"/>
  <c r="G120" i="21"/>
  <c r="F120" i="21"/>
  <c r="C121" i="21" s="1"/>
  <c r="D121" i="21" s="1"/>
  <c r="F118" i="20"/>
  <c r="C119" i="20" s="1"/>
  <c r="D119" i="20" s="1"/>
  <c r="G118" i="20"/>
  <c r="H117" i="20"/>
  <c r="I117" i="20" s="1"/>
  <c r="H116" i="8"/>
  <c r="I116" i="8" s="1"/>
  <c r="H118" i="19"/>
  <c r="I118" i="19" s="1"/>
  <c r="F119" i="19"/>
  <c r="C120" i="19" s="1"/>
  <c r="D120" i="19" s="1"/>
  <c r="G119" i="19"/>
  <c r="F117" i="8"/>
  <c r="C118" i="8" s="1"/>
  <c r="D118" i="8" s="1"/>
  <c r="G117" i="8"/>
  <c r="F121" i="23" l="1"/>
  <c r="C122" i="23" s="1"/>
  <c r="D122" i="23" s="1"/>
  <c r="G121" i="23"/>
  <c r="H120" i="23"/>
  <c r="I120" i="23" s="1"/>
  <c r="G121" i="22"/>
  <c r="F121" i="22"/>
  <c r="C122" i="22" s="1"/>
  <c r="D122" i="22" s="1"/>
  <c r="H120" i="22"/>
  <c r="I120" i="22" s="1"/>
  <c r="F121" i="21"/>
  <c r="C122" i="21" s="1"/>
  <c r="D122" i="21" s="1"/>
  <c r="G121" i="21"/>
  <c r="H120" i="21"/>
  <c r="I120" i="21" s="1"/>
  <c r="H118" i="20"/>
  <c r="I118" i="20" s="1"/>
  <c r="F119" i="20"/>
  <c r="C120" i="20" s="1"/>
  <c r="D120" i="20" s="1"/>
  <c r="G119" i="20"/>
  <c r="H117" i="8"/>
  <c r="I117" i="8" s="1"/>
  <c r="H119" i="19"/>
  <c r="I119" i="19" s="1"/>
  <c r="G120" i="19"/>
  <c r="F120" i="19"/>
  <c r="C121" i="19" s="1"/>
  <c r="D121" i="19" s="1"/>
  <c r="F118" i="8"/>
  <c r="C119" i="8" s="1"/>
  <c r="D119" i="8" s="1"/>
  <c r="G118" i="8"/>
  <c r="H121" i="23" l="1"/>
  <c r="I121" i="23" s="1"/>
  <c r="G122" i="23"/>
  <c r="F122" i="23"/>
  <c r="C123" i="23" s="1"/>
  <c r="D123" i="23" s="1"/>
  <c r="G122" i="22"/>
  <c r="F122" i="22"/>
  <c r="C123" i="22" s="1"/>
  <c r="D123" i="22" s="1"/>
  <c r="H121" i="22"/>
  <c r="I121" i="22" s="1"/>
  <c r="H121" i="21"/>
  <c r="I121" i="21" s="1"/>
  <c r="G122" i="21"/>
  <c r="F122" i="21"/>
  <c r="C123" i="21" s="1"/>
  <c r="D123" i="21" s="1"/>
  <c r="F120" i="20"/>
  <c r="C121" i="20" s="1"/>
  <c r="D121" i="20" s="1"/>
  <c r="G120" i="20"/>
  <c r="H119" i="20"/>
  <c r="I119" i="20" s="1"/>
  <c r="H118" i="8"/>
  <c r="I118" i="8" s="1"/>
  <c r="H120" i="19"/>
  <c r="I120" i="19" s="1"/>
  <c r="G121" i="19"/>
  <c r="F121" i="19"/>
  <c r="C122" i="19" s="1"/>
  <c r="D122" i="19" s="1"/>
  <c r="F119" i="8"/>
  <c r="C120" i="8" s="1"/>
  <c r="D120" i="8" s="1"/>
  <c r="G119" i="8"/>
  <c r="G123" i="23" l="1"/>
  <c r="F123" i="23"/>
  <c r="C124" i="23" s="1"/>
  <c r="D124" i="23" s="1"/>
  <c r="H122" i="23"/>
  <c r="I122" i="23" s="1"/>
  <c r="G123" i="22"/>
  <c r="F123" i="22"/>
  <c r="C124" i="22" s="1"/>
  <c r="D124" i="22" s="1"/>
  <c r="H122" i="22"/>
  <c r="I122" i="22" s="1"/>
  <c r="G123" i="21"/>
  <c r="F123" i="21"/>
  <c r="C124" i="21" s="1"/>
  <c r="D124" i="21" s="1"/>
  <c r="H122" i="21"/>
  <c r="I122" i="21" s="1"/>
  <c r="H120" i="20"/>
  <c r="I120" i="20" s="1"/>
  <c r="G121" i="20"/>
  <c r="F121" i="20"/>
  <c r="C122" i="20" s="1"/>
  <c r="D122" i="20" s="1"/>
  <c r="H119" i="8"/>
  <c r="I119" i="8" s="1"/>
  <c r="H121" i="19"/>
  <c r="I121" i="19" s="1"/>
  <c r="G122" i="19"/>
  <c r="F122" i="19"/>
  <c r="C123" i="19" s="1"/>
  <c r="D123" i="19" s="1"/>
  <c r="F120" i="8"/>
  <c r="C121" i="8" s="1"/>
  <c r="D121" i="8" s="1"/>
  <c r="G120" i="8"/>
  <c r="G124" i="23" l="1"/>
  <c r="F124" i="23"/>
  <c r="C125" i="23" s="1"/>
  <c r="D125" i="23" s="1"/>
  <c r="H123" i="23"/>
  <c r="I123" i="23" s="1"/>
  <c r="G124" i="22"/>
  <c r="F124" i="22"/>
  <c r="C125" i="22" s="1"/>
  <c r="D125" i="22" s="1"/>
  <c r="H123" i="22"/>
  <c r="I123" i="22" s="1"/>
  <c r="G124" i="21"/>
  <c r="F124" i="21"/>
  <c r="C125" i="21" s="1"/>
  <c r="D125" i="21" s="1"/>
  <c r="H123" i="21"/>
  <c r="I123" i="21" s="1"/>
  <c r="G122" i="20"/>
  <c r="F122" i="20"/>
  <c r="C123" i="20" s="1"/>
  <c r="D123" i="20" s="1"/>
  <c r="H121" i="20"/>
  <c r="I121" i="20" s="1"/>
  <c r="H120" i="8"/>
  <c r="I120" i="8" s="1"/>
  <c r="H122" i="19"/>
  <c r="I122" i="19" s="1"/>
  <c r="F123" i="19"/>
  <c r="C124" i="19" s="1"/>
  <c r="D124" i="19" s="1"/>
  <c r="G123" i="19"/>
  <c r="F121" i="8"/>
  <c r="C122" i="8" s="1"/>
  <c r="D122" i="8" s="1"/>
  <c r="G121" i="8"/>
  <c r="F125" i="23" l="1"/>
  <c r="C126" i="23" s="1"/>
  <c r="D126" i="23" s="1"/>
  <c r="G125" i="23"/>
  <c r="H124" i="23"/>
  <c r="I124" i="23" s="1"/>
  <c r="G125" i="22"/>
  <c r="F125" i="22"/>
  <c r="C126" i="22" s="1"/>
  <c r="D126" i="22" s="1"/>
  <c r="H124" i="22"/>
  <c r="I124" i="22" s="1"/>
  <c r="G125" i="21"/>
  <c r="F125" i="21"/>
  <c r="C126" i="21" s="1"/>
  <c r="D126" i="21" s="1"/>
  <c r="H124" i="21"/>
  <c r="I124" i="21" s="1"/>
  <c r="F123" i="20"/>
  <c r="C124" i="20" s="1"/>
  <c r="D124" i="20" s="1"/>
  <c r="G123" i="20"/>
  <c r="H122" i="20"/>
  <c r="I122" i="20" s="1"/>
  <c r="H121" i="8"/>
  <c r="I121" i="8" s="1"/>
  <c r="H123" i="19"/>
  <c r="I123" i="19" s="1"/>
  <c r="G124" i="19"/>
  <c r="F124" i="19"/>
  <c r="C125" i="19" s="1"/>
  <c r="D125" i="19" s="1"/>
  <c r="F122" i="8"/>
  <c r="C123" i="8" s="1"/>
  <c r="D123" i="8" s="1"/>
  <c r="G122" i="8"/>
  <c r="H125" i="23" l="1"/>
  <c r="I125" i="23" s="1"/>
  <c r="G126" i="23"/>
  <c r="F126" i="23"/>
  <c r="C127" i="23" s="1"/>
  <c r="D127" i="23" s="1"/>
  <c r="G126" i="22"/>
  <c r="F126" i="22"/>
  <c r="C127" i="22" s="1"/>
  <c r="D127" i="22" s="1"/>
  <c r="H125" i="22"/>
  <c r="I125" i="22" s="1"/>
  <c r="F126" i="21"/>
  <c r="C127" i="21" s="1"/>
  <c r="D127" i="21" s="1"/>
  <c r="G126" i="21"/>
  <c r="H125" i="21"/>
  <c r="I125" i="21" s="1"/>
  <c r="H123" i="20"/>
  <c r="I123" i="20" s="1"/>
  <c r="F124" i="20"/>
  <c r="C125" i="20" s="1"/>
  <c r="D125" i="20" s="1"/>
  <c r="G124" i="20"/>
  <c r="H122" i="8"/>
  <c r="I122" i="8" s="1"/>
  <c r="H124" i="19"/>
  <c r="I124" i="19" s="1"/>
  <c r="G125" i="19"/>
  <c r="F125" i="19"/>
  <c r="C126" i="19" s="1"/>
  <c r="D126" i="19" s="1"/>
  <c r="F123" i="8"/>
  <c r="C124" i="8" s="1"/>
  <c r="D124" i="8" s="1"/>
  <c r="G123" i="8"/>
  <c r="G127" i="23" l="1"/>
  <c r="F127" i="23"/>
  <c r="C128" i="23" s="1"/>
  <c r="D128" i="23" s="1"/>
  <c r="H126" i="23"/>
  <c r="I126" i="23" s="1"/>
  <c r="G127" i="22"/>
  <c r="F127" i="22"/>
  <c r="C128" i="22" s="1"/>
  <c r="D128" i="22" s="1"/>
  <c r="H126" i="22"/>
  <c r="I126" i="22" s="1"/>
  <c r="H126" i="21"/>
  <c r="I126" i="21" s="1"/>
  <c r="G127" i="21"/>
  <c r="F127" i="21"/>
  <c r="C128" i="21" s="1"/>
  <c r="D128" i="21" s="1"/>
  <c r="H124" i="20"/>
  <c r="I124" i="20" s="1"/>
  <c r="G125" i="20"/>
  <c r="F125" i="20"/>
  <c r="C126" i="20" s="1"/>
  <c r="D126" i="20" s="1"/>
  <c r="H123" i="8"/>
  <c r="I123" i="8" s="1"/>
  <c r="H125" i="19"/>
  <c r="I125" i="19" s="1"/>
  <c r="G126" i="19"/>
  <c r="F126" i="19"/>
  <c r="C127" i="19" s="1"/>
  <c r="D127" i="19" s="1"/>
  <c r="F124" i="8"/>
  <c r="C125" i="8" s="1"/>
  <c r="D125" i="8" s="1"/>
  <c r="G124" i="8"/>
  <c r="F128" i="23" l="1"/>
  <c r="C129" i="23" s="1"/>
  <c r="D129" i="23" s="1"/>
  <c r="G128" i="23"/>
  <c r="H127" i="23"/>
  <c r="I127" i="23" s="1"/>
  <c r="G128" i="22"/>
  <c r="F128" i="22"/>
  <c r="C129" i="22" s="1"/>
  <c r="D129" i="22" s="1"/>
  <c r="H127" i="22"/>
  <c r="I127" i="22" s="1"/>
  <c r="G128" i="21"/>
  <c r="F128" i="21"/>
  <c r="C129" i="21" s="1"/>
  <c r="D129" i="21" s="1"/>
  <c r="H127" i="21"/>
  <c r="I127" i="21" s="1"/>
  <c r="F126" i="20"/>
  <c r="C127" i="20" s="1"/>
  <c r="D127" i="20" s="1"/>
  <c r="G126" i="20"/>
  <c r="H125" i="20"/>
  <c r="I125" i="20" s="1"/>
  <c r="H124" i="8"/>
  <c r="I124" i="8" s="1"/>
  <c r="H126" i="19"/>
  <c r="I126" i="19" s="1"/>
  <c r="F127" i="19"/>
  <c r="C128" i="19" s="1"/>
  <c r="D128" i="19" s="1"/>
  <c r="G127" i="19"/>
  <c r="F125" i="8"/>
  <c r="C126" i="8" s="1"/>
  <c r="D126" i="8" s="1"/>
  <c r="G125" i="8"/>
  <c r="H128" i="23" l="1"/>
  <c r="I128" i="23" s="1"/>
  <c r="F129" i="23"/>
  <c r="C130" i="23" s="1"/>
  <c r="D130" i="23" s="1"/>
  <c r="G129" i="23"/>
  <c r="G129" i="22"/>
  <c r="F129" i="22"/>
  <c r="C130" i="22" s="1"/>
  <c r="D130" i="22" s="1"/>
  <c r="H128" i="22"/>
  <c r="I128" i="22" s="1"/>
  <c r="G129" i="21"/>
  <c r="F129" i="21"/>
  <c r="C130" i="21" s="1"/>
  <c r="D130" i="21" s="1"/>
  <c r="H128" i="21"/>
  <c r="I128" i="21" s="1"/>
  <c r="H126" i="20"/>
  <c r="I126" i="20" s="1"/>
  <c r="F127" i="20"/>
  <c r="C128" i="20" s="1"/>
  <c r="D128" i="20" s="1"/>
  <c r="G127" i="20"/>
  <c r="H127" i="19"/>
  <c r="I127" i="19" s="1"/>
  <c r="H125" i="8"/>
  <c r="I125" i="8" s="1"/>
  <c r="G128" i="19"/>
  <c r="F128" i="19"/>
  <c r="C129" i="19" s="1"/>
  <c r="D129" i="19" s="1"/>
  <c r="F126" i="8"/>
  <c r="C127" i="8" s="1"/>
  <c r="D127" i="8" s="1"/>
  <c r="G126" i="8"/>
  <c r="H129" i="23" l="1"/>
  <c r="I129" i="23" s="1"/>
  <c r="G130" i="23"/>
  <c r="F130" i="23"/>
  <c r="C131" i="23" s="1"/>
  <c r="D131" i="23" s="1"/>
  <c r="G130" i="22"/>
  <c r="F130" i="22"/>
  <c r="C131" i="22" s="1"/>
  <c r="D131" i="22" s="1"/>
  <c r="H129" i="22"/>
  <c r="I129" i="22" s="1"/>
  <c r="F130" i="21"/>
  <c r="C131" i="21" s="1"/>
  <c r="D131" i="21" s="1"/>
  <c r="G130" i="21"/>
  <c r="H129" i="21"/>
  <c r="I129" i="21" s="1"/>
  <c r="H127" i="20"/>
  <c r="I127" i="20" s="1"/>
  <c r="F128" i="20"/>
  <c r="C129" i="20" s="1"/>
  <c r="D129" i="20" s="1"/>
  <c r="G128" i="20"/>
  <c r="H126" i="8"/>
  <c r="I126" i="8" s="1"/>
  <c r="H128" i="19"/>
  <c r="I128" i="19" s="1"/>
  <c r="G129" i="19"/>
  <c r="F129" i="19"/>
  <c r="C130" i="19" s="1"/>
  <c r="D130" i="19" s="1"/>
  <c r="F127" i="8"/>
  <c r="C128" i="8" s="1"/>
  <c r="D128" i="8" s="1"/>
  <c r="G127" i="8"/>
  <c r="H130" i="23" l="1"/>
  <c r="I130" i="23" s="1"/>
  <c r="F131" i="23"/>
  <c r="C132" i="23" s="1"/>
  <c r="D132" i="23" s="1"/>
  <c r="G131" i="23"/>
  <c r="G131" i="22"/>
  <c r="F131" i="22"/>
  <c r="C132" i="22" s="1"/>
  <c r="D132" i="22" s="1"/>
  <c r="H130" i="22"/>
  <c r="I130" i="22" s="1"/>
  <c r="H130" i="21"/>
  <c r="I130" i="21" s="1"/>
  <c r="G131" i="21"/>
  <c r="F131" i="21"/>
  <c r="C132" i="21" s="1"/>
  <c r="D132" i="21" s="1"/>
  <c r="H128" i="20"/>
  <c r="I128" i="20" s="1"/>
  <c r="G129" i="20"/>
  <c r="F129" i="20"/>
  <c r="C130" i="20" s="1"/>
  <c r="D130" i="20" s="1"/>
  <c r="H127" i="8"/>
  <c r="I127" i="8" s="1"/>
  <c r="H129" i="19"/>
  <c r="I129" i="19" s="1"/>
  <c r="G130" i="19"/>
  <c r="F130" i="19"/>
  <c r="C131" i="19" s="1"/>
  <c r="D131" i="19" s="1"/>
  <c r="F128" i="8"/>
  <c r="C129" i="8" s="1"/>
  <c r="D129" i="8" s="1"/>
  <c r="G128" i="8"/>
  <c r="G132" i="23" l="1"/>
  <c r="F132" i="23"/>
  <c r="C133" i="23" s="1"/>
  <c r="D133" i="23" s="1"/>
  <c r="H131" i="23"/>
  <c r="I131" i="23" s="1"/>
  <c r="G132" i="22"/>
  <c r="F132" i="22"/>
  <c r="C133" i="22" s="1"/>
  <c r="D133" i="22" s="1"/>
  <c r="H131" i="22"/>
  <c r="I131" i="22" s="1"/>
  <c r="G132" i="21"/>
  <c r="F132" i="21"/>
  <c r="C133" i="21" s="1"/>
  <c r="D133" i="21" s="1"/>
  <c r="H131" i="21"/>
  <c r="I131" i="21" s="1"/>
  <c r="H129" i="20"/>
  <c r="I129" i="20" s="1"/>
  <c r="G130" i="20"/>
  <c r="F130" i="20"/>
  <c r="C131" i="20" s="1"/>
  <c r="D131" i="20" s="1"/>
  <c r="H128" i="8"/>
  <c r="I128" i="8" s="1"/>
  <c r="H130" i="19"/>
  <c r="I130" i="19" s="1"/>
  <c r="F131" i="19"/>
  <c r="C132" i="19" s="1"/>
  <c r="D132" i="19" s="1"/>
  <c r="G131" i="19"/>
  <c r="F129" i="8"/>
  <c r="C130" i="8" s="1"/>
  <c r="D130" i="8" s="1"/>
  <c r="G129" i="8"/>
  <c r="F133" i="23" l="1"/>
  <c r="C134" i="23" s="1"/>
  <c r="D134" i="23" s="1"/>
  <c r="G133" i="23"/>
  <c r="H132" i="23"/>
  <c r="I132" i="23" s="1"/>
  <c r="G133" i="22"/>
  <c r="F133" i="22"/>
  <c r="C134" i="22" s="1"/>
  <c r="D134" i="22" s="1"/>
  <c r="H132" i="22"/>
  <c r="I132" i="22" s="1"/>
  <c r="G133" i="21"/>
  <c r="F133" i="21"/>
  <c r="C134" i="21" s="1"/>
  <c r="D134" i="21" s="1"/>
  <c r="H132" i="21"/>
  <c r="I132" i="21" s="1"/>
  <c r="F131" i="20"/>
  <c r="C132" i="20" s="1"/>
  <c r="D132" i="20" s="1"/>
  <c r="G131" i="20"/>
  <c r="H130" i="20"/>
  <c r="I130" i="20" s="1"/>
  <c r="H129" i="8"/>
  <c r="I129" i="8" s="1"/>
  <c r="H131" i="19"/>
  <c r="I131" i="19" s="1"/>
  <c r="G132" i="19"/>
  <c r="F132" i="19"/>
  <c r="C133" i="19" s="1"/>
  <c r="D133" i="19" s="1"/>
  <c r="F130" i="8"/>
  <c r="C131" i="8" s="1"/>
  <c r="D131" i="8" s="1"/>
  <c r="G130" i="8"/>
  <c r="H133" i="23" l="1"/>
  <c r="I133" i="23" s="1"/>
  <c r="G134" i="23"/>
  <c r="F134" i="23"/>
  <c r="C135" i="23" s="1"/>
  <c r="D135" i="23" s="1"/>
  <c r="G134" i="22"/>
  <c r="F134" i="22"/>
  <c r="C135" i="22" s="1"/>
  <c r="D135" i="22" s="1"/>
  <c r="H133" i="22"/>
  <c r="I133" i="22" s="1"/>
  <c r="F134" i="21"/>
  <c r="C135" i="21" s="1"/>
  <c r="D135" i="21" s="1"/>
  <c r="G134" i="21"/>
  <c r="H133" i="21"/>
  <c r="I133" i="21" s="1"/>
  <c r="H131" i="20"/>
  <c r="I131" i="20" s="1"/>
  <c r="F132" i="20"/>
  <c r="C133" i="20" s="1"/>
  <c r="D133" i="20" s="1"/>
  <c r="G132" i="20"/>
  <c r="H130" i="8"/>
  <c r="I130" i="8" s="1"/>
  <c r="H132" i="19"/>
  <c r="I132" i="19" s="1"/>
  <c r="G133" i="19"/>
  <c r="F133" i="19"/>
  <c r="C134" i="19" s="1"/>
  <c r="D134" i="19" s="1"/>
  <c r="F131" i="8"/>
  <c r="C132" i="8" s="1"/>
  <c r="D132" i="8" s="1"/>
  <c r="G131" i="8"/>
  <c r="G135" i="23" l="1"/>
  <c r="F135" i="23"/>
  <c r="C136" i="23" s="1"/>
  <c r="D136" i="23" s="1"/>
  <c r="H134" i="23"/>
  <c r="I134" i="23" s="1"/>
  <c r="G135" i="22"/>
  <c r="F135" i="22"/>
  <c r="C136" i="22" s="1"/>
  <c r="D136" i="22" s="1"/>
  <c r="H134" i="22"/>
  <c r="I134" i="22" s="1"/>
  <c r="H134" i="21"/>
  <c r="I134" i="21" s="1"/>
  <c r="G135" i="21"/>
  <c r="F135" i="21"/>
  <c r="C136" i="21" s="1"/>
  <c r="D136" i="21" s="1"/>
  <c r="G133" i="20"/>
  <c r="F133" i="20"/>
  <c r="C134" i="20" s="1"/>
  <c r="D134" i="20" s="1"/>
  <c r="H132" i="20"/>
  <c r="I132" i="20" s="1"/>
  <c r="H131" i="8"/>
  <c r="I131" i="8" s="1"/>
  <c r="H133" i="19"/>
  <c r="I133" i="19" s="1"/>
  <c r="G134" i="19"/>
  <c r="F134" i="19"/>
  <c r="C135" i="19" s="1"/>
  <c r="D135" i="19" s="1"/>
  <c r="F132" i="8"/>
  <c r="C133" i="8" s="1"/>
  <c r="D133" i="8" s="1"/>
  <c r="G132" i="8"/>
  <c r="G136" i="23" l="1"/>
  <c r="F136" i="23"/>
  <c r="C137" i="23" s="1"/>
  <c r="D137" i="23" s="1"/>
  <c r="H135" i="23"/>
  <c r="I135" i="23" s="1"/>
  <c r="G136" i="22"/>
  <c r="F136" i="22"/>
  <c r="C137" i="22" s="1"/>
  <c r="D137" i="22" s="1"/>
  <c r="H135" i="22"/>
  <c r="I135" i="22" s="1"/>
  <c r="H135" i="21"/>
  <c r="I135" i="21" s="1"/>
  <c r="F136" i="21"/>
  <c r="C137" i="21" s="1"/>
  <c r="D137" i="21" s="1"/>
  <c r="G136" i="21"/>
  <c r="F134" i="20"/>
  <c r="C135" i="20" s="1"/>
  <c r="D135" i="20" s="1"/>
  <c r="G134" i="20"/>
  <c r="H133" i="20"/>
  <c r="I133" i="20" s="1"/>
  <c r="H132" i="8"/>
  <c r="I132" i="8" s="1"/>
  <c r="H134" i="19"/>
  <c r="I134" i="19" s="1"/>
  <c r="F135" i="19"/>
  <c r="C136" i="19" s="1"/>
  <c r="D136" i="19" s="1"/>
  <c r="G135" i="19"/>
  <c r="F133" i="8"/>
  <c r="C134" i="8" s="1"/>
  <c r="D134" i="8" s="1"/>
  <c r="G133" i="8"/>
  <c r="F137" i="23" l="1"/>
  <c r="C138" i="23" s="1"/>
  <c r="D138" i="23" s="1"/>
  <c r="G137" i="23"/>
  <c r="H136" i="23"/>
  <c r="I136" i="23" s="1"/>
  <c r="G137" i="22"/>
  <c r="F137" i="22"/>
  <c r="C138" i="22" s="1"/>
  <c r="D138" i="22" s="1"/>
  <c r="H136" i="22"/>
  <c r="I136" i="22" s="1"/>
  <c r="G137" i="21"/>
  <c r="F137" i="21"/>
  <c r="C138" i="21" s="1"/>
  <c r="D138" i="21" s="1"/>
  <c r="H136" i="21"/>
  <c r="I136" i="21" s="1"/>
  <c r="H134" i="20"/>
  <c r="I134" i="20" s="1"/>
  <c r="F135" i="20"/>
  <c r="C136" i="20" s="1"/>
  <c r="D136" i="20" s="1"/>
  <c r="G135" i="20"/>
  <c r="H133" i="8"/>
  <c r="I133" i="8" s="1"/>
  <c r="H135" i="19"/>
  <c r="I135" i="19" s="1"/>
  <c r="G136" i="19"/>
  <c r="F136" i="19"/>
  <c r="C137" i="19" s="1"/>
  <c r="D137" i="19" s="1"/>
  <c r="F134" i="8"/>
  <c r="C135" i="8" s="1"/>
  <c r="D135" i="8" s="1"/>
  <c r="G134" i="8"/>
  <c r="H137" i="23" l="1"/>
  <c r="I137" i="23" s="1"/>
  <c r="G138" i="23"/>
  <c r="F138" i="23"/>
  <c r="C139" i="23" s="1"/>
  <c r="D139" i="23" s="1"/>
  <c r="G138" i="22"/>
  <c r="F138" i="22"/>
  <c r="C139" i="22" s="1"/>
  <c r="D139" i="22" s="1"/>
  <c r="H137" i="22"/>
  <c r="I137" i="22" s="1"/>
  <c r="G138" i="21"/>
  <c r="F138" i="21"/>
  <c r="C139" i="21" s="1"/>
  <c r="D139" i="21" s="1"/>
  <c r="H137" i="21"/>
  <c r="I137" i="21" s="1"/>
  <c r="F136" i="20"/>
  <c r="C137" i="20" s="1"/>
  <c r="D137" i="20" s="1"/>
  <c r="G136" i="20"/>
  <c r="H135" i="20"/>
  <c r="I135" i="20" s="1"/>
  <c r="H134" i="8"/>
  <c r="I134" i="8" s="1"/>
  <c r="H136" i="19"/>
  <c r="I136" i="19" s="1"/>
  <c r="G137" i="19"/>
  <c r="F137" i="19"/>
  <c r="C138" i="19" s="1"/>
  <c r="D138" i="19" s="1"/>
  <c r="F135" i="8"/>
  <c r="C136" i="8" s="1"/>
  <c r="D136" i="8" s="1"/>
  <c r="G135" i="8"/>
  <c r="G139" i="23" l="1"/>
  <c r="F139" i="23"/>
  <c r="C140" i="23" s="1"/>
  <c r="D140" i="23" s="1"/>
  <c r="H138" i="23"/>
  <c r="I138" i="23" s="1"/>
  <c r="G139" i="22"/>
  <c r="F139" i="22"/>
  <c r="C140" i="22" s="1"/>
  <c r="D140" i="22" s="1"/>
  <c r="H138" i="22"/>
  <c r="I138" i="22" s="1"/>
  <c r="F139" i="21"/>
  <c r="C140" i="21" s="1"/>
  <c r="D140" i="21" s="1"/>
  <c r="G139" i="21"/>
  <c r="H138" i="21"/>
  <c r="I138" i="21" s="1"/>
  <c r="H136" i="20"/>
  <c r="I136" i="20" s="1"/>
  <c r="G137" i="20"/>
  <c r="F137" i="20"/>
  <c r="C138" i="20" s="1"/>
  <c r="D138" i="20" s="1"/>
  <c r="H135" i="8"/>
  <c r="I135" i="8" s="1"/>
  <c r="H137" i="19"/>
  <c r="I137" i="19" s="1"/>
  <c r="G138" i="19"/>
  <c r="F138" i="19"/>
  <c r="C139" i="19" s="1"/>
  <c r="D139" i="19" s="1"/>
  <c r="F136" i="8"/>
  <c r="C137" i="8" s="1"/>
  <c r="D137" i="8" s="1"/>
  <c r="G136" i="8"/>
  <c r="G140" i="23" l="1"/>
  <c r="F140" i="23"/>
  <c r="C141" i="23" s="1"/>
  <c r="D141" i="23" s="1"/>
  <c r="H139" i="23"/>
  <c r="I139" i="23" s="1"/>
  <c r="G140" i="22"/>
  <c r="F140" i="22"/>
  <c r="C141" i="22" s="1"/>
  <c r="D141" i="22" s="1"/>
  <c r="H139" i="22"/>
  <c r="I139" i="22" s="1"/>
  <c r="H139" i="21"/>
  <c r="I139" i="21" s="1"/>
  <c r="G140" i="21"/>
  <c r="F140" i="21"/>
  <c r="C141" i="21" s="1"/>
  <c r="D141" i="21" s="1"/>
  <c r="H137" i="20"/>
  <c r="I137" i="20" s="1"/>
  <c r="G138" i="20"/>
  <c r="F138" i="20"/>
  <c r="C139" i="20" s="1"/>
  <c r="D139" i="20" s="1"/>
  <c r="H136" i="8"/>
  <c r="I136" i="8" s="1"/>
  <c r="H138" i="19"/>
  <c r="I138" i="19" s="1"/>
  <c r="F139" i="19"/>
  <c r="C140" i="19" s="1"/>
  <c r="D140" i="19" s="1"/>
  <c r="G139" i="19"/>
  <c r="F137" i="8"/>
  <c r="C138" i="8" s="1"/>
  <c r="D138" i="8" s="1"/>
  <c r="G137" i="8"/>
  <c r="F141" i="23" l="1"/>
  <c r="C142" i="23" s="1"/>
  <c r="D142" i="23" s="1"/>
  <c r="G141" i="23"/>
  <c r="H140" i="23"/>
  <c r="I140" i="23" s="1"/>
  <c r="G141" i="22"/>
  <c r="F141" i="22"/>
  <c r="C142" i="22" s="1"/>
  <c r="D142" i="22" s="1"/>
  <c r="H140" i="22"/>
  <c r="I140" i="22" s="1"/>
  <c r="H140" i="21"/>
  <c r="I140" i="21" s="1"/>
  <c r="G141" i="21"/>
  <c r="F141" i="21"/>
  <c r="C142" i="21" s="1"/>
  <c r="D142" i="21" s="1"/>
  <c r="F139" i="20"/>
  <c r="C140" i="20" s="1"/>
  <c r="D140" i="20" s="1"/>
  <c r="G139" i="20"/>
  <c r="H138" i="20"/>
  <c r="I138" i="20" s="1"/>
  <c r="H137" i="8"/>
  <c r="I137" i="8" s="1"/>
  <c r="H139" i="19"/>
  <c r="I139" i="19" s="1"/>
  <c r="G140" i="19"/>
  <c r="F140" i="19"/>
  <c r="C141" i="19" s="1"/>
  <c r="D141" i="19" s="1"/>
  <c r="F138" i="8"/>
  <c r="C139" i="8" s="1"/>
  <c r="D139" i="8" s="1"/>
  <c r="G138" i="8"/>
  <c r="H141" i="23" l="1"/>
  <c r="I141" i="23" s="1"/>
  <c r="G142" i="23"/>
  <c r="F142" i="23"/>
  <c r="C143" i="23" s="1"/>
  <c r="D143" i="23" s="1"/>
  <c r="G142" i="22"/>
  <c r="F142" i="22"/>
  <c r="C143" i="22" s="1"/>
  <c r="D143" i="22" s="1"/>
  <c r="H141" i="22"/>
  <c r="I141" i="22" s="1"/>
  <c r="H141" i="21"/>
  <c r="I141" i="21" s="1"/>
  <c r="G142" i="21"/>
  <c r="F142" i="21"/>
  <c r="C143" i="21" s="1"/>
  <c r="D143" i="21" s="1"/>
  <c r="H139" i="20"/>
  <c r="I139" i="20" s="1"/>
  <c r="F140" i="20"/>
  <c r="C141" i="20" s="1"/>
  <c r="D141" i="20" s="1"/>
  <c r="G140" i="20"/>
  <c r="H138" i="8"/>
  <c r="I138" i="8" s="1"/>
  <c r="H140" i="19"/>
  <c r="I140" i="19" s="1"/>
  <c r="G141" i="19"/>
  <c r="F141" i="19"/>
  <c r="C142" i="19" s="1"/>
  <c r="D142" i="19" s="1"/>
  <c r="F139" i="8"/>
  <c r="C140" i="8" s="1"/>
  <c r="D140" i="8" s="1"/>
  <c r="G139" i="8"/>
  <c r="G143" i="23" l="1"/>
  <c r="F143" i="23"/>
  <c r="C144" i="23" s="1"/>
  <c r="D144" i="23" s="1"/>
  <c r="H142" i="23"/>
  <c r="I142" i="23" s="1"/>
  <c r="G143" i="22"/>
  <c r="F143" i="22"/>
  <c r="C144" i="22" s="1"/>
  <c r="D144" i="22" s="1"/>
  <c r="H142" i="22"/>
  <c r="I142" i="22" s="1"/>
  <c r="G143" i="21"/>
  <c r="F143" i="21"/>
  <c r="C144" i="21" s="1"/>
  <c r="D144" i="21" s="1"/>
  <c r="H142" i="21"/>
  <c r="I142" i="21" s="1"/>
  <c r="H140" i="20"/>
  <c r="I140" i="20" s="1"/>
  <c r="G141" i="20"/>
  <c r="F141" i="20"/>
  <c r="C142" i="20" s="1"/>
  <c r="D142" i="20" s="1"/>
  <c r="H139" i="8"/>
  <c r="I139" i="8" s="1"/>
  <c r="H141" i="19"/>
  <c r="I141" i="19" s="1"/>
  <c r="G142" i="19"/>
  <c r="F142" i="19"/>
  <c r="C143" i="19" s="1"/>
  <c r="D143" i="19" s="1"/>
  <c r="F140" i="8"/>
  <c r="C141" i="8" s="1"/>
  <c r="D141" i="8" s="1"/>
  <c r="G140" i="8"/>
  <c r="F144" i="23" l="1"/>
  <c r="C145" i="23" s="1"/>
  <c r="D145" i="23" s="1"/>
  <c r="G144" i="23"/>
  <c r="H143" i="23"/>
  <c r="I143" i="23" s="1"/>
  <c r="G144" i="22"/>
  <c r="F144" i="22"/>
  <c r="C145" i="22" s="1"/>
  <c r="D145" i="22" s="1"/>
  <c r="H143" i="22"/>
  <c r="I143" i="22" s="1"/>
  <c r="G144" i="21"/>
  <c r="F144" i="21"/>
  <c r="C145" i="21" s="1"/>
  <c r="D145" i="21" s="1"/>
  <c r="H143" i="21"/>
  <c r="I143" i="21" s="1"/>
  <c r="F142" i="20"/>
  <c r="C143" i="20" s="1"/>
  <c r="D143" i="20" s="1"/>
  <c r="G142" i="20"/>
  <c r="H141" i="20"/>
  <c r="I141" i="20" s="1"/>
  <c r="H140" i="8"/>
  <c r="I140" i="8" s="1"/>
  <c r="H142" i="19"/>
  <c r="I142" i="19" s="1"/>
  <c r="F143" i="19"/>
  <c r="C144" i="19" s="1"/>
  <c r="D144" i="19" s="1"/>
  <c r="G143" i="19"/>
  <c r="F141" i="8"/>
  <c r="C142" i="8" s="1"/>
  <c r="D142" i="8" s="1"/>
  <c r="G141" i="8"/>
  <c r="H144" i="23" l="1"/>
  <c r="I144" i="23" s="1"/>
  <c r="G145" i="23"/>
  <c r="F145" i="23"/>
  <c r="C146" i="23" s="1"/>
  <c r="D146" i="23" s="1"/>
  <c r="G145" i="22"/>
  <c r="F145" i="22"/>
  <c r="C146" i="22" s="1"/>
  <c r="D146" i="22" s="1"/>
  <c r="H144" i="22"/>
  <c r="I144" i="22" s="1"/>
  <c r="F145" i="21"/>
  <c r="C146" i="21" s="1"/>
  <c r="D146" i="21" s="1"/>
  <c r="G145" i="21"/>
  <c r="H144" i="21"/>
  <c r="I144" i="21" s="1"/>
  <c r="H142" i="20"/>
  <c r="I142" i="20" s="1"/>
  <c r="F143" i="20"/>
  <c r="C144" i="20" s="1"/>
  <c r="D144" i="20" s="1"/>
  <c r="G143" i="20"/>
  <c r="H143" i="19"/>
  <c r="I143" i="19" s="1"/>
  <c r="H141" i="8"/>
  <c r="I141" i="8" s="1"/>
  <c r="G144" i="19"/>
  <c r="F144" i="19"/>
  <c r="C145" i="19" s="1"/>
  <c r="D145" i="19" s="1"/>
  <c r="F142" i="8"/>
  <c r="C143" i="8" s="1"/>
  <c r="D143" i="8" s="1"/>
  <c r="G142" i="8"/>
  <c r="G146" i="23" l="1"/>
  <c r="F146" i="23"/>
  <c r="C147" i="23" s="1"/>
  <c r="D147" i="23" s="1"/>
  <c r="H145" i="23"/>
  <c r="I145" i="23" s="1"/>
  <c r="G146" i="22"/>
  <c r="F146" i="22"/>
  <c r="C147" i="22" s="1"/>
  <c r="D147" i="22" s="1"/>
  <c r="H145" i="22"/>
  <c r="I145" i="22" s="1"/>
  <c r="H145" i="21"/>
  <c r="I145" i="21" s="1"/>
  <c r="G146" i="21"/>
  <c r="F146" i="21"/>
  <c r="C147" i="21" s="1"/>
  <c r="D147" i="21" s="1"/>
  <c r="H143" i="20"/>
  <c r="I143" i="20" s="1"/>
  <c r="F144" i="20"/>
  <c r="C145" i="20" s="1"/>
  <c r="D145" i="20" s="1"/>
  <c r="G144" i="20"/>
  <c r="H142" i="8"/>
  <c r="I142" i="8" s="1"/>
  <c r="H144" i="19"/>
  <c r="I144" i="19" s="1"/>
  <c r="G145" i="19"/>
  <c r="F145" i="19"/>
  <c r="C146" i="19" s="1"/>
  <c r="D146" i="19" s="1"/>
  <c r="F143" i="8"/>
  <c r="C144" i="8" s="1"/>
  <c r="D144" i="8" s="1"/>
  <c r="G143" i="8"/>
  <c r="F147" i="23" l="1"/>
  <c r="C148" i="23" s="1"/>
  <c r="D148" i="23" s="1"/>
  <c r="G147" i="23"/>
  <c r="H146" i="23"/>
  <c r="I146" i="23" s="1"/>
  <c r="G147" i="22"/>
  <c r="F147" i="22"/>
  <c r="C148" i="22" s="1"/>
  <c r="D148" i="22" s="1"/>
  <c r="H146" i="22"/>
  <c r="I146" i="22" s="1"/>
  <c r="H146" i="21"/>
  <c r="I146" i="21" s="1"/>
  <c r="G147" i="21"/>
  <c r="F147" i="21"/>
  <c r="C148" i="21" s="1"/>
  <c r="D148" i="21" s="1"/>
  <c r="H144" i="20"/>
  <c r="I144" i="20" s="1"/>
  <c r="G145" i="20"/>
  <c r="F145" i="20"/>
  <c r="C146" i="20" s="1"/>
  <c r="D146" i="20" s="1"/>
  <c r="H143" i="8"/>
  <c r="I143" i="8" s="1"/>
  <c r="H145" i="19"/>
  <c r="I145" i="19" s="1"/>
  <c r="G146" i="19"/>
  <c r="F146" i="19"/>
  <c r="C147" i="19" s="1"/>
  <c r="D147" i="19" s="1"/>
  <c r="F144" i="8"/>
  <c r="C145" i="8" s="1"/>
  <c r="D145" i="8" s="1"/>
  <c r="G144" i="8"/>
  <c r="H147" i="23" l="1"/>
  <c r="I147" i="23" s="1"/>
  <c r="F148" i="23"/>
  <c r="C149" i="23" s="1"/>
  <c r="D149" i="23" s="1"/>
  <c r="G148" i="23"/>
  <c r="G148" i="22"/>
  <c r="F148" i="22"/>
  <c r="C149" i="22" s="1"/>
  <c r="D149" i="22" s="1"/>
  <c r="H147" i="22"/>
  <c r="I147" i="22" s="1"/>
  <c r="H147" i="21"/>
  <c r="I147" i="21" s="1"/>
  <c r="G148" i="21"/>
  <c r="F148" i="21"/>
  <c r="C149" i="21" s="1"/>
  <c r="D149" i="21" s="1"/>
  <c r="G146" i="20"/>
  <c r="F146" i="20"/>
  <c r="C147" i="20" s="1"/>
  <c r="D147" i="20" s="1"/>
  <c r="H145" i="20"/>
  <c r="I145" i="20" s="1"/>
  <c r="H144" i="8"/>
  <c r="I144" i="8" s="1"/>
  <c r="H146" i="19"/>
  <c r="I146" i="19" s="1"/>
  <c r="F147" i="19"/>
  <c r="C148" i="19" s="1"/>
  <c r="D148" i="19" s="1"/>
  <c r="G147" i="19"/>
  <c r="F145" i="8"/>
  <c r="C146" i="8" s="1"/>
  <c r="D146" i="8" s="1"/>
  <c r="G145" i="8"/>
  <c r="H148" i="23" l="1"/>
  <c r="I148" i="23" s="1"/>
  <c r="G149" i="23"/>
  <c r="F149" i="23"/>
  <c r="C150" i="23" s="1"/>
  <c r="D150" i="23" s="1"/>
  <c r="G149" i="22"/>
  <c r="F149" i="22"/>
  <c r="C150" i="22" s="1"/>
  <c r="D150" i="22" s="1"/>
  <c r="H148" i="22"/>
  <c r="I148" i="22" s="1"/>
  <c r="H148" i="21"/>
  <c r="I148" i="21" s="1"/>
  <c r="G149" i="21"/>
  <c r="F149" i="21"/>
  <c r="C150" i="21" s="1"/>
  <c r="D150" i="21" s="1"/>
  <c r="F147" i="20"/>
  <c r="C148" i="20" s="1"/>
  <c r="D148" i="20" s="1"/>
  <c r="G147" i="20"/>
  <c r="H146" i="20"/>
  <c r="I146" i="20" s="1"/>
  <c r="H145" i="8"/>
  <c r="I145" i="8" s="1"/>
  <c r="H147" i="19"/>
  <c r="I147" i="19" s="1"/>
  <c r="G148" i="19"/>
  <c r="F148" i="19"/>
  <c r="C149" i="19" s="1"/>
  <c r="D149" i="19" s="1"/>
  <c r="F146" i="8"/>
  <c r="C147" i="8" s="1"/>
  <c r="D147" i="8" s="1"/>
  <c r="G146" i="8"/>
  <c r="F150" i="23" l="1"/>
  <c r="C151" i="23" s="1"/>
  <c r="D151" i="23" s="1"/>
  <c r="G150" i="23"/>
  <c r="H149" i="23"/>
  <c r="I149" i="23" s="1"/>
  <c r="G150" i="22"/>
  <c r="F150" i="22"/>
  <c r="C151" i="22" s="1"/>
  <c r="D151" i="22" s="1"/>
  <c r="H149" i="22"/>
  <c r="I149" i="22" s="1"/>
  <c r="H149" i="21"/>
  <c r="I149" i="21" s="1"/>
  <c r="G150" i="21"/>
  <c r="F150" i="21"/>
  <c r="C151" i="21" s="1"/>
  <c r="D151" i="21" s="1"/>
  <c r="H147" i="20"/>
  <c r="I147" i="20" s="1"/>
  <c r="F148" i="20"/>
  <c r="C149" i="20" s="1"/>
  <c r="D149" i="20" s="1"/>
  <c r="G148" i="20"/>
  <c r="H146" i="8"/>
  <c r="I146" i="8" s="1"/>
  <c r="H148" i="19"/>
  <c r="I148" i="19" s="1"/>
  <c r="G149" i="19"/>
  <c r="F149" i="19"/>
  <c r="C150" i="19" s="1"/>
  <c r="D150" i="19" s="1"/>
  <c r="F147" i="8"/>
  <c r="C148" i="8" s="1"/>
  <c r="D148" i="8" s="1"/>
  <c r="G147" i="8"/>
  <c r="H150" i="23" l="1"/>
  <c r="I150" i="23" s="1"/>
  <c r="G151" i="23"/>
  <c r="F151" i="23"/>
  <c r="C152" i="23" s="1"/>
  <c r="D152" i="23" s="1"/>
  <c r="G151" i="22"/>
  <c r="F151" i="22"/>
  <c r="C152" i="22" s="1"/>
  <c r="D152" i="22" s="1"/>
  <c r="H150" i="22"/>
  <c r="I150" i="22" s="1"/>
  <c r="H150" i="21"/>
  <c r="I150" i="21" s="1"/>
  <c r="F151" i="21"/>
  <c r="C152" i="21" s="1"/>
  <c r="D152" i="21" s="1"/>
  <c r="G151" i="21"/>
  <c r="G149" i="20"/>
  <c r="F149" i="20"/>
  <c r="C150" i="20" s="1"/>
  <c r="D150" i="20" s="1"/>
  <c r="H148" i="20"/>
  <c r="I148" i="20" s="1"/>
  <c r="H147" i="8"/>
  <c r="I147" i="8" s="1"/>
  <c r="H149" i="19"/>
  <c r="I149" i="19" s="1"/>
  <c r="G150" i="19"/>
  <c r="F150" i="19"/>
  <c r="C151" i="19" s="1"/>
  <c r="D151" i="19" s="1"/>
  <c r="F148" i="8"/>
  <c r="C149" i="8" s="1"/>
  <c r="D149" i="8" s="1"/>
  <c r="G148" i="8"/>
  <c r="H151" i="23" l="1"/>
  <c r="I151" i="23" s="1"/>
  <c r="F152" i="23"/>
  <c r="C153" i="23" s="1"/>
  <c r="D153" i="23" s="1"/>
  <c r="G152" i="23"/>
  <c r="G152" i="22"/>
  <c r="F152" i="22"/>
  <c r="C153" i="22" s="1"/>
  <c r="D153" i="22" s="1"/>
  <c r="H151" i="22"/>
  <c r="I151" i="22" s="1"/>
  <c r="G152" i="21"/>
  <c r="F152" i="21"/>
  <c r="C153" i="21" s="1"/>
  <c r="D153" i="21" s="1"/>
  <c r="H151" i="21"/>
  <c r="I151" i="21" s="1"/>
  <c r="F150" i="20"/>
  <c r="C151" i="20" s="1"/>
  <c r="D151" i="20" s="1"/>
  <c r="G150" i="20"/>
  <c r="H149" i="20"/>
  <c r="I149" i="20" s="1"/>
  <c r="H148" i="8"/>
  <c r="I148" i="8" s="1"/>
  <c r="H150" i="19"/>
  <c r="I150" i="19" s="1"/>
  <c r="F151" i="19"/>
  <c r="C152" i="19" s="1"/>
  <c r="D152" i="19" s="1"/>
  <c r="G151" i="19"/>
  <c r="F149" i="8"/>
  <c r="C150" i="8" s="1"/>
  <c r="D150" i="8" s="1"/>
  <c r="G149" i="8"/>
  <c r="G153" i="23" l="1"/>
  <c r="F153" i="23"/>
  <c r="C154" i="23" s="1"/>
  <c r="D154" i="23" s="1"/>
  <c r="H152" i="23"/>
  <c r="I152" i="23" s="1"/>
  <c r="G153" i="22"/>
  <c r="F153" i="22"/>
  <c r="C154" i="22" s="1"/>
  <c r="D154" i="22" s="1"/>
  <c r="H152" i="22"/>
  <c r="I152" i="22" s="1"/>
  <c r="G153" i="21"/>
  <c r="F153" i="21"/>
  <c r="C154" i="21" s="1"/>
  <c r="D154" i="21" s="1"/>
  <c r="H152" i="21"/>
  <c r="I152" i="21" s="1"/>
  <c r="F151" i="20"/>
  <c r="C152" i="20" s="1"/>
  <c r="D152" i="20" s="1"/>
  <c r="G151" i="20"/>
  <c r="H150" i="20"/>
  <c r="I150" i="20" s="1"/>
  <c r="H149" i="8"/>
  <c r="I149" i="8" s="1"/>
  <c r="H151" i="19"/>
  <c r="I151" i="19" s="1"/>
  <c r="G152" i="19"/>
  <c r="F152" i="19"/>
  <c r="C153" i="19" s="1"/>
  <c r="D153" i="19" s="1"/>
  <c r="F150" i="8"/>
  <c r="C151" i="8" s="1"/>
  <c r="D151" i="8" s="1"/>
  <c r="G150" i="8"/>
  <c r="G154" i="23" l="1"/>
  <c r="F154" i="23"/>
  <c r="C155" i="23" s="1"/>
  <c r="D155" i="23" s="1"/>
  <c r="H153" i="23"/>
  <c r="I153" i="23" s="1"/>
  <c r="G154" i="22"/>
  <c r="F154" i="22"/>
  <c r="C155" i="22" s="1"/>
  <c r="D155" i="22" s="1"/>
  <c r="H153" i="22"/>
  <c r="I153" i="22" s="1"/>
  <c r="G154" i="21"/>
  <c r="F154" i="21"/>
  <c r="C155" i="21" s="1"/>
  <c r="D155" i="21" s="1"/>
  <c r="H153" i="21"/>
  <c r="I153" i="21" s="1"/>
  <c r="H151" i="20"/>
  <c r="I151" i="20" s="1"/>
  <c r="F152" i="20"/>
  <c r="C153" i="20" s="1"/>
  <c r="D153" i="20" s="1"/>
  <c r="G152" i="20"/>
  <c r="H150" i="8"/>
  <c r="I150" i="8" s="1"/>
  <c r="H152" i="19"/>
  <c r="I152" i="19" s="1"/>
  <c r="G153" i="19"/>
  <c r="F153" i="19"/>
  <c r="C154" i="19" s="1"/>
  <c r="D154" i="19" s="1"/>
  <c r="F151" i="8"/>
  <c r="C152" i="8" s="1"/>
  <c r="D152" i="8" s="1"/>
  <c r="G151" i="8"/>
  <c r="G155" i="23" l="1"/>
  <c r="F155" i="23"/>
  <c r="C156" i="23" s="1"/>
  <c r="D156" i="23" s="1"/>
  <c r="H154" i="23"/>
  <c r="I154" i="23" s="1"/>
  <c r="G155" i="22"/>
  <c r="F155" i="22"/>
  <c r="C156" i="22" s="1"/>
  <c r="D156" i="22" s="1"/>
  <c r="H154" i="22"/>
  <c r="I154" i="22" s="1"/>
  <c r="F155" i="21"/>
  <c r="C156" i="21" s="1"/>
  <c r="D156" i="21" s="1"/>
  <c r="G155" i="21"/>
  <c r="H154" i="21"/>
  <c r="I154" i="21" s="1"/>
  <c r="H152" i="20"/>
  <c r="I152" i="20" s="1"/>
  <c r="G153" i="20"/>
  <c r="F153" i="20"/>
  <c r="C154" i="20" s="1"/>
  <c r="D154" i="20" s="1"/>
  <c r="H151" i="8"/>
  <c r="I151" i="8" s="1"/>
  <c r="H153" i="19"/>
  <c r="I153" i="19" s="1"/>
  <c r="G154" i="19"/>
  <c r="F154" i="19"/>
  <c r="C155" i="19" s="1"/>
  <c r="D155" i="19" s="1"/>
  <c r="F152" i="8"/>
  <c r="C153" i="8" s="1"/>
  <c r="D153" i="8" s="1"/>
  <c r="G152" i="8"/>
  <c r="F156" i="23" l="1"/>
  <c r="C157" i="23" s="1"/>
  <c r="D157" i="23" s="1"/>
  <c r="G156" i="23"/>
  <c r="H155" i="23"/>
  <c r="I155" i="23" s="1"/>
  <c r="G156" i="22"/>
  <c r="F156" i="22"/>
  <c r="C157" i="22" s="1"/>
  <c r="D157" i="22" s="1"/>
  <c r="H155" i="22"/>
  <c r="I155" i="22" s="1"/>
  <c r="H155" i="21"/>
  <c r="I155" i="21" s="1"/>
  <c r="G156" i="21"/>
  <c r="F156" i="21"/>
  <c r="C157" i="21" s="1"/>
  <c r="D157" i="21" s="1"/>
  <c r="H153" i="20"/>
  <c r="I153" i="20" s="1"/>
  <c r="G154" i="20"/>
  <c r="F154" i="20"/>
  <c r="C155" i="20" s="1"/>
  <c r="D155" i="20" s="1"/>
  <c r="H152" i="8"/>
  <c r="I152" i="8" s="1"/>
  <c r="H154" i="19"/>
  <c r="I154" i="19" s="1"/>
  <c r="F155" i="19"/>
  <c r="C156" i="19" s="1"/>
  <c r="D156" i="19" s="1"/>
  <c r="G155" i="19"/>
  <c r="F153" i="8"/>
  <c r="C154" i="8" s="1"/>
  <c r="D154" i="8" s="1"/>
  <c r="G153" i="8"/>
  <c r="H156" i="23" l="1"/>
  <c r="I156" i="23" s="1"/>
  <c r="G157" i="23"/>
  <c r="F157" i="23"/>
  <c r="C158" i="23" s="1"/>
  <c r="D158" i="23" s="1"/>
  <c r="G157" i="22"/>
  <c r="F157" i="22"/>
  <c r="C158" i="22" s="1"/>
  <c r="D158" i="22" s="1"/>
  <c r="H156" i="22"/>
  <c r="I156" i="22" s="1"/>
  <c r="H156" i="21"/>
  <c r="I156" i="21" s="1"/>
  <c r="G157" i="21"/>
  <c r="F157" i="21"/>
  <c r="C158" i="21" s="1"/>
  <c r="D158" i="21" s="1"/>
  <c r="F155" i="20"/>
  <c r="C156" i="20" s="1"/>
  <c r="D156" i="20" s="1"/>
  <c r="G155" i="20"/>
  <c r="H154" i="20"/>
  <c r="I154" i="20" s="1"/>
  <c r="H153" i="8"/>
  <c r="I153" i="8" s="1"/>
  <c r="H155" i="19"/>
  <c r="I155" i="19" s="1"/>
  <c r="G156" i="19"/>
  <c r="F156" i="19"/>
  <c r="C157" i="19" s="1"/>
  <c r="D157" i="19" s="1"/>
  <c r="F154" i="8"/>
  <c r="C155" i="8" s="1"/>
  <c r="D155" i="8" s="1"/>
  <c r="G154" i="8"/>
  <c r="H157" i="23" l="1"/>
  <c r="I157" i="23" s="1"/>
  <c r="G158" i="23"/>
  <c r="F158" i="23"/>
  <c r="C159" i="23" s="1"/>
  <c r="D159" i="23" s="1"/>
  <c r="G158" i="22"/>
  <c r="F158" i="22"/>
  <c r="C159" i="22" s="1"/>
  <c r="D159" i="22" s="1"/>
  <c r="H157" i="22"/>
  <c r="I157" i="22" s="1"/>
  <c r="H157" i="21"/>
  <c r="I157" i="21" s="1"/>
  <c r="G158" i="21"/>
  <c r="F158" i="21"/>
  <c r="C159" i="21" s="1"/>
  <c r="D159" i="21" s="1"/>
  <c r="H155" i="20"/>
  <c r="I155" i="20" s="1"/>
  <c r="F156" i="20"/>
  <c r="C157" i="20" s="1"/>
  <c r="D157" i="20" s="1"/>
  <c r="G156" i="20"/>
  <c r="H154" i="8"/>
  <c r="I154" i="8" s="1"/>
  <c r="H156" i="19"/>
  <c r="I156" i="19" s="1"/>
  <c r="G157" i="19"/>
  <c r="F157" i="19"/>
  <c r="C158" i="19" s="1"/>
  <c r="D158" i="19" s="1"/>
  <c r="F155" i="8"/>
  <c r="C156" i="8" s="1"/>
  <c r="D156" i="8" s="1"/>
  <c r="G155" i="8"/>
  <c r="G159" i="23" l="1"/>
  <c r="F159" i="23"/>
  <c r="C160" i="23" s="1"/>
  <c r="D160" i="23" s="1"/>
  <c r="H158" i="23"/>
  <c r="I158" i="23" s="1"/>
  <c r="G159" i="22"/>
  <c r="F159" i="22"/>
  <c r="C160" i="22" s="1"/>
  <c r="D160" i="22" s="1"/>
  <c r="H158" i="22"/>
  <c r="I158" i="22" s="1"/>
  <c r="F159" i="21"/>
  <c r="C160" i="21" s="1"/>
  <c r="D160" i="21" s="1"/>
  <c r="G159" i="21"/>
  <c r="H158" i="21"/>
  <c r="I158" i="21" s="1"/>
  <c r="H156" i="20"/>
  <c r="I156" i="20" s="1"/>
  <c r="G157" i="20"/>
  <c r="F157" i="20"/>
  <c r="C158" i="20" s="1"/>
  <c r="D158" i="20" s="1"/>
  <c r="H155" i="8"/>
  <c r="I155" i="8" s="1"/>
  <c r="H157" i="19"/>
  <c r="I157" i="19" s="1"/>
  <c r="G158" i="19"/>
  <c r="F158" i="19"/>
  <c r="C159" i="19" s="1"/>
  <c r="D159" i="19" s="1"/>
  <c r="F156" i="8"/>
  <c r="C157" i="8" s="1"/>
  <c r="D157" i="8" s="1"/>
  <c r="G156" i="8"/>
  <c r="F160" i="23" l="1"/>
  <c r="C161" i="23" s="1"/>
  <c r="D161" i="23" s="1"/>
  <c r="G160" i="23"/>
  <c r="H159" i="23"/>
  <c r="I159" i="23" s="1"/>
  <c r="G160" i="22"/>
  <c r="F160" i="22"/>
  <c r="C161" i="22" s="1"/>
  <c r="D161" i="22" s="1"/>
  <c r="H159" i="22"/>
  <c r="I159" i="22" s="1"/>
  <c r="H159" i="21"/>
  <c r="I159" i="21" s="1"/>
  <c r="G160" i="21"/>
  <c r="F160" i="21"/>
  <c r="C161" i="21" s="1"/>
  <c r="D161" i="21" s="1"/>
  <c r="H157" i="20"/>
  <c r="I157" i="20" s="1"/>
  <c r="F158" i="20"/>
  <c r="C159" i="20" s="1"/>
  <c r="D159" i="20" s="1"/>
  <c r="G158" i="20"/>
  <c r="H156" i="8"/>
  <c r="I156" i="8" s="1"/>
  <c r="H158" i="19"/>
  <c r="I158" i="19" s="1"/>
  <c r="F159" i="19"/>
  <c r="C160" i="19" s="1"/>
  <c r="D160" i="19" s="1"/>
  <c r="G159" i="19"/>
  <c r="F157" i="8"/>
  <c r="C158" i="8" s="1"/>
  <c r="D158" i="8" s="1"/>
  <c r="G157" i="8"/>
  <c r="H160" i="23" l="1"/>
  <c r="I160" i="23" s="1"/>
  <c r="G161" i="23"/>
  <c r="F161" i="23"/>
  <c r="C162" i="23" s="1"/>
  <c r="D162" i="23" s="1"/>
  <c r="G161" i="22"/>
  <c r="F161" i="22"/>
  <c r="C162" i="22" s="1"/>
  <c r="D162" i="22" s="1"/>
  <c r="H160" i="22"/>
  <c r="I160" i="22" s="1"/>
  <c r="G161" i="21"/>
  <c r="F161" i="21"/>
  <c r="C162" i="21" s="1"/>
  <c r="D162" i="21" s="1"/>
  <c r="H160" i="21"/>
  <c r="I160" i="21" s="1"/>
  <c r="H158" i="20"/>
  <c r="I158" i="20" s="1"/>
  <c r="F159" i="20"/>
  <c r="C160" i="20" s="1"/>
  <c r="D160" i="20" s="1"/>
  <c r="G159" i="20"/>
  <c r="H159" i="19"/>
  <c r="I159" i="19" s="1"/>
  <c r="H157" i="8"/>
  <c r="I157" i="8" s="1"/>
  <c r="G160" i="19"/>
  <c r="F160" i="19"/>
  <c r="C161" i="19" s="1"/>
  <c r="D161" i="19" s="1"/>
  <c r="F158" i="8"/>
  <c r="C159" i="8" s="1"/>
  <c r="D159" i="8" s="1"/>
  <c r="G158" i="8"/>
  <c r="G162" i="23" l="1"/>
  <c r="F162" i="23"/>
  <c r="C163" i="23" s="1"/>
  <c r="D163" i="23" s="1"/>
  <c r="H161" i="23"/>
  <c r="I161" i="23" s="1"/>
  <c r="G162" i="22"/>
  <c r="F162" i="22"/>
  <c r="H161" i="22"/>
  <c r="I161" i="22" s="1"/>
  <c r="G162" i="21"/>
  <c r="F162" i="21"/>
  <c r="H161" i="21"/>
  <c r="I161" i="21" s="1"/>
  <c r="G160" i="20"/>
  <c r="F160" i="20"/>
  <c r="C161" i="20" s="1"/>
  <c r="D161" i="20" s="1"/>
  <c r="H159" i="20"/>
  <c r="I159" i="20" s="1"/>
  <c r="H158" i="8"/>
  <c r="I158" i="8" s="1"/>
  <c r="H160" i="19"/>
  <c r="I160" i="19" s="1"/>
  <c r="G161" i="19"/>
  <c r="F161" i="19"/>
  <c r="C162" i="19" s="1"/>
  <c r="D162" i="19" s="1"/>
  <c r="F159" i="8"/>
  <c r="C160" i="8" s="1"/>
  <c r="D160" i="8" s="1"/>
  <c r="G159" i="8"/>
  <c r="F163" i="23" l="1"/>
  <c r="C164" i="23" s="1"/>
  <c r="D164" i="23" s="1"/>
  <c r="G163" i="23"/>
  <c r="H162" i="23"/>
  <c r="I162" i="23" s="1"/>
  <c r="H162" i="22"/>
  <c r="I162" i="22" s="1"/>
  <c r="G163" i="22"/>
  <c r="H162" i="21"/>
  <c r="I162" i="21" s="1"/>
  <c r="G163" i="21"/>
  <c r="F161" i="20"/>
  <c r="C162" i="20" s="1"/>
  <c r="D162" i="20" s="1"/>
  <c r="G161" i="20"/>
  <c r="H160" i="20"/>
  <c r="I160" i="20" s="1"/>
  <c r="H159" i="8"/>
  <c r="I159" i="8" s="1"/>
  <c r="H161" i="19"/>
  <c r="I161" i="19" s="1"/>
  <c r="G162" i="19"/>
  <c r="F162" i="19"/>
  <c r="C163" i="19" s="1"/>
  <c r="D163" i="19" s="1"/>
  <c r="F160" i="8"/>
  <c r="C161" i="8" s="1"/>
  <c r="D161" i="8" s="1"/>
  <c r="G160" i="8"/>
  <c r="H163" i="23" l="1"/>
  <c r="I163" i="23" s="1"/>
  <c r="F164" i="23"/>
  <c r="C165" i="23" s="1"/>
  <c r="D165" i="23" s="1"/>
  <c r="G164" i="23"/>
  <c r="H163" i="22"/>
  <c r="I163" i="22" s="1"/>
  <c r="H163" i="21"/>
  <c r="I163" i="21" s="1"/>
  <c r="H161" i="20"/>
  <c r="I161" i="20" s="1"/>
  <c r="F162" i="20"/>
  <c r="G162" i="20"/>
  <c r="G163" i="20" s="1"/>
  <c r="H160" i="8"/>
  <c r="I160" i="8" s="1"/>
  <c r="H162" i="19"/>
  <c r="I162" i="19" s="1"/>
  <c r="F163" i="19"/>
  <c r="C164" i="19" s="1"/>
  <c r="D164" i="19" s="1"/>
  <c r="G163" i="19"/>
  <c r="F161" i="8"/>
  <c r="C162" i="8" s="1"/>
  <c r="D162" i="8" s="1"/>
  <c r="G161" i="8"/>
  <c r="H164" i="23" l="1"/>
  <c r="I164" i="23" s="1"/>
  <c r="G165" i="23"/>
  <c r="F165" i="23"/>
  <c r="C166" i="23" s="1"/>
  <c r="D166" i="23" s="1"/>
  <c r="H163" i="20"/>
  <c r="I163" i="20" s="1"/>
  <c r="H162" i="20"/>
  <c r="I162" i="20" s="1"/>
  <c r="H163" i="19"/>
  <c r="I163" i="19" s="1"/>
  <c r="H161" i="8"/>
  <c r="I161" i="8" s="1"/>
  <c r="G164" i="19"/>
  <c r="F164" i="19"/>
  <c r="C165" i="19" s="1"/>
  <c r="D165" i="19" s="1"/>
  <c r="F162" i="8"/>
  <c r="C163" i="8" s="1"/>
  <c r="D163" i="8" s="1"/>
  <c r="G162" i="8"/>
  <c r="F166" i="23" l="1"/>
  <c r="C167" i="23" s="1"/>
  <c r="D167" i="23" s="1"/>
  <c r="G166" i="23"/>
  <c r="H165" i="23"/>
  <c r="I165" i="23" s="1"/>
  <c r="H162" i="8"/>
  <c r="I162" i="8" s="1"/>
  <c r="H164" i="19"/>
  <c r="I164" i="19" s="1"/>
  <c r="G165" i="19"/>
  <c r="F165" i="19"/>
  <c r="C166" i="19" s="1"/>
  <c r="D166" i="19" s="1"/>
  <c r="F163" i="8"/>
  <c r="C164" i="8" s="1"/>
  <c r="D164" i="8" s="1"/>
  <c r="G163" i="8"/>
  <c r="H166" i="23" l="1"/>
  <c r="I166" i="23" s="1"/>
  <c r="G167" i="23"/>
  <c r="F167" i="23"/>
  <c r="C168" i="23" s="1"/>
  <c r="D168" i="23" s="1"/>
  <c r="H163" i="8"/>
  <c r="I163" i="8" s="1"/>
  <c r="H165" i="19"/>
  <c r="I165" i="19" s="1"/>
  <c r="G166" i="19"/>
  <c r="F166" i="19"/>
  <c r="C167" i="19" s="1"/>
  <c r="D167" i="19" s="1"/>
  <c r="F164" i="8"/>
  <c r="C165" i="8" s="1"/>
  <c r="D165" i="8" s="1"/>
  <c r="G164" i="8"/>
  <c r="F168" i="23" l="1"/>
  <c r="C169" i="23" s="1"/>
  <c r="D169" i="23" s="1"/>
  <c r="G168" i="23"/>
  <c r="H167" i="23"/>
  <c r="I167" i="23" s="1"/>
  <c r="H164" i="8"/>
  <c r="I164" i="8" s="1"/>
  <c r="H166" i="19"/>
  <c r="I166" i="19" s="1"/>
  <c r="F167" i="19"/>
  <c r="C168" i="19" s="1"/>
  <c r="D168" i="19" s="1"/>
  <c r="G167" i="19"/>
  <c r="F165" i="8"/>
  <c r="C166" i="8" s="1"/>
  <c r="D166" i="8" s="1"/>
  <c r="G165" i="8"/>
  <c r="H168" i="23" l="1"/>
  <c r="I168" i="23" s="1"/>
  <c r="G169" i="23"/>
  <c r="F169" i="23"/>
  <c r="C170" i="23" s="1"/>
  <c r="D170" i="23" s="1"/>
  <c r="H165" i="8"/>
  <c r="I165" i="8" s="1"/>
  <c r="H167" i="19"/>
  <c r="I167" i="19" s="1"/>
  <c r="G168" i="19"/>
  <c r="F168" i="19"/>
  <c r="C169" i="19" s="1"/>
  <c r="D169" i="19" s="1"/>
  <c r="F166" i="8"/>
  <c r="C167" i="8" s="1"/>
  <c r="D167" i="8" s="1"/>
  <c r="G167" i="8" s="1"/>
  <c r="G166" i="8"/>
  <c r="G170" i="23" l="1"/>
  <c r="F170" i="23"/>
  <c r="C171" i="23" s="1"/>
  <c r="D171" i="23" s="1"/>
  <c r="H169" i="23"/>
  <c r="I169" i="23" s="1"/>
  <c r="H166" i="8"/>
  <c r="I166" i="8" s="1"/>
  <c r="H167" i="8"/>
  <c r="I167" i="8" s="1"/>
  <c r="H168" i="19"/>
  <c r="I168" i="19" s="1"/>
  <c r="G169" i="19"/>
  <c r="F169" i="19"/>
  <c r="C170" i="19" s="1"/>
  <c r="D170" i="19" s="1"/>
  <c r="F167" i="8"/>
  <c r="C168" i="8" s="1"/>
  <c r="D168" i="8" s="1"/>
  <c r="G171" i="23" l="1"/>
  <c r="F171" i="23"/>
  <c r="C172" i="23" s="1"/>
  <c r="D172" i="23" s="1"/>
  <c r="H170" i="23"/>
  <c r="I170" i="23" s="1"/>
  <c r="H169" i="19"/>
  <c r="I169" i="19" s="1"/>
  <c r="G170" i="19"/>
  <c r="F170" i="19"/>
  <c r="C171" i="19" s="1"/>
  <c r="D171" i="19" s="1"/>
  <c r="F168" i="8"/>
  <c r="C169" i="8" s="1"/>
  <c r="D169" i="8" s="1"/>
  <c r="G168" i="8"/>
  <c r="F172" i="23" l="1"/>
  <c r="C173" i="23" s="1"/>
  <c r="D173" i="23" s="1"/>
  <c r="G172" i="23"/>
  <c r="H171" i="23"/>
  <c r="I171" i="23" s="1"/>
  <c r="H170" i="19"/>
  <c r="I170" i="19" s="1"/>
  <c r="H168" i="8"/>
  <c r="I168" i="8" s="1"/>
  <c r="F171" i="19"/>
  <c r="C172" i="19" s="1"/>
  <c r="D172" i="19" s="1"/>
  <c r="G171" i="19"/>
  <c r="F169" i="8"/>
  <c r="C170" i="8" s="1"/>
  <c r="D170" i="8" s="1"/>
  <c r="G169" i="8"/>
  <c r="H172" i="23" l="1"/>
  <c r="I172" i="23" s="1"/>
  <c r="G173" i="23"/>
  <c r="F173" i="23"/>
  <c r="C174" i="23" s="1"/>
  <c r="D174" i="23" s="1"/>
  <c r="H169" i="8"/>
  <c r="I169" i="8" s="1"/>
  <c r="H171" i="19"/>
  <c r="I171" i="19" s="1"/>
  <c r="G172" i="19"/>
  <c r="F172" i="19"/>
  <c r="C173" i="19" s="1"/>
  <c r="D173" i="19" s="1"/>
  <c r="F170" i="8"/>
  <c r="C171" i="8" s="1"/>
  <c r="D171" i="8" s="1"/>
  <c r="G170" i="8"/>
  <c r="G174" i="23" l="1"/>
  <c r="F174" i="23"/>
  <c r="C175" i="23" s="1"/>
  <c r="D175" i="23" s="1"/>
  <c r="H173" i="23"/>
  <c r="I173" i="23" s="1"/>
  <c r="H170" i="8"/>
  <c r="I170" i="8" s="1"/>
  <c r="H172" i="19"/>
  <c r="I172" i="19" s="1"/>
  <c r="G173" i="19"/>
  <c r="F173" i="19"/>
  <c r="C174" i="19" s="1"/>
  <c r="D174" i="19" s="1"/>
  <c r="F174" i="19" s="1"/>
  <c r="C175" i="19" s="1"/>
  <c r="D175" i="19" s="1"/>
  <c r="F171" i="8"/>
  <c r="C172" i="8" s="1"/>
  <c r="D172" i="8" s="1"/>
  <c r="G171" i="8"/>
  <c r="G175" i="23" l="1"/>
  <c r="F175" i="23"/>
  <c r="C176" i="23" s="1"/>
  <c r="D176" i="23" s="1"/>
  <c r="H174" i="23"/>
  <c r="I174" i="23" s="1"/>
  <c r="H171" i="8"/>
  <c r="I171" i="8" s="1"/>
  <c r="H173" i="19"/>
  <c r="I173" i="19" s="1"/>
  <c r="G175" i="19"/>
  <c r="F175" i="19"/>
  <c r="C176" i="19" s="1"/>
  <c r="D176" i="19" s="1"/>
  <c r="G174" i="19"/>
  <c r="F172" i="8"/>
  <c r="C173" i="8" s="1"/>
  <c r="D173" i="8" s="1"/>
  <c r="G172" i="8"/>
  <c r="F176" i="23" l="1"/>
  <c r="C177" i="23" s="1"/>
  <c r="D177" i="23" s="1"/>
  <c r="G176" i="23"/>
  <c r="H175" i="23"/>
  <c r="I175" i="23" s="1"/>
  <c r="H174" i="19"/>
  <c r="I174" i="19" s="1"/>
  <c r="H172" i="8"/>
  <c r="I172" i="8" s="1"/>
  <c r="H175" i="19"/>
  <c r="I175" i="19" s="1"/>
  <c r="F176" i="19"/>
  <c r="C177" i="19" s="1"/>
  <c r="D177" i="19" s="1"/>
  <c r="G176" i="19"/>
  <c r="F173" i="8"/>
  <c r="C174" i="8" s="1"/>
  <c r="D174" i="8" s="1"/>
  <c r="G173" i="8"/>
  <c r="H176" i="23" l="1"/>
  <c r="I176" i="23" s="1"/>
  <c r="G177" i="23"/>
  <c r="F177" i="23"/>
  <c r="C178" i="23" s="1"/>
  <c r="D178" i="23" s="1"/>
  <c r="H176" i="19"/>
  <c r="I176" i="19" s="1"/>
  <c r="H173" i="8"/>
  <c r="I173" i="8" s="1"/>
  <c r="F177" i="19"/>
  <c r="C178" i="19" s="1"/>
  <c r="D178" i="19" s="1"/>
  <c r="G177" i="19"/>
  <c r="F174" i="8"/>
  <c r="C175" i="8" s="1"/>
  <c r="D175" i="8" s="1"/>
  <c r="G174" i="8"/>
  <c r="G178" i="23" l="1"/>
  <c r="F178" i="23"/>
  <c r="C179" i="23" s="1"/>
  <c r="D179" i="23" s="1"/>
  <c r="H177" i="23"/>
  <c r="I177" i="23" s="1"/>
  <c r="H177" i="19"/>
  <c r="I177" i="19" s="1"/>
  <c r="H174" i="8"/>
  <c r="I174" i="8" s="1"/>
  <c r="F178" i="19"/>
  <c r="C179" i="19" s="1"/>
  <c r="D179" i="19" s="1"/>
  <c r="G178" i="19"/>
  <c r="F175" i="8"/>
  <c r="C176" i="8" s="1"/>
  <c r="D176" i="8" s="1"/>
  <c r="G175" i="8"/>
  <c r="F179" i="23" l="1"/>
  <c r="C180" i="23" s="1"/>
  <c r="D180" i="23" s="1"/>
  <c r="G179" i="23"/>
  <c r="H178" i="23"/>
  <c r="I178" i="23" s="1"/>
  <c r="H175" i="8"/>
  <c r="I175" i="8" s="1"/>
  <c r="H178" i="19"/>
  <c r="I178" i="19" s="1"/>
  <c r="G179" i="19"/>
  <c r="F179" i="19"/>
  <c r="C180" i="19" s="1"/>
  <c r="D180" i="19" s="1"/>
  <c r="F176" i="8"/>
  <c r="C177" i="8" s="1"/>
  <c r="D177" i="8" s="1"/>
  <c r="G176" i="8"/>
  <c r="H179" i="23" l="1"/>
  <c r="I179" i="23" s="1"/>
  <c r="F180" i="23"/>
  <c r="C181" i="23" s="1"/>
  <c r="D181" i="23" s="1"/>
  <c r="G180" i="23"/>
  <c r="H176" i="8"/>
  <c r="I176" i="8" s="1"/>
  <c r="H179" i="19"/>
  <c r="I179" i="19" s="1"/>
  <c r="F180" i="19"/>
  <c r="C181" i="19" s="1"/>
  <c r="D181" i="19" s="1"/>
  <c r="G180" i="19"/>
  <c r="F177" i="8"/>
  <c r="C178" i="8" s="1"/>
  <c r="D178" i="8" s="1"/>
  <c r="G177" i="8"/>
  <c r="H180" i="23" l="1"/>
  <c r="I180" i="23" s="1"/>
  <c r="G181" i="23"/>
  <c r="F181" i="23"/>
  <c r="C182" i="23" s="1"/>
  <c r="D182" i="23" s="1"/>
  <c r="H177" i="8"/>
  <c r="I177" i="8" s="1"/>
  <c r="H180" i="19"/>
  <c r="I180" i="19" s="1"/>
  <c r="F181" i="19"/>
  <c r="C182" i="19" s="1"/>
  <c r="D182" i="19" s="1"/>
  <c r="G181" i="19"/>
  <c r="F178" i="8"/>
  <c r="C179" i="8" s="1"/>
  <c r="D179" i="8" s="1"/>
  <c r="G178" i="8"/>
  <c r="F182" i="23" l="1"/>
  <c r="C183" i="23" s="1"/>
  <c r="D183" i="23" s="1"/>
  <c r="G182" i="23"/>
  <c r="H181" i="23"/>
  <c r="I181" i="23" s="1"/>
  <c r="H178" i="8"/>
  <c r="I178" i="8" s="1"/>
  <c r="H181" i="19"/>
  <c r="I181" i="19" s="1"/>
  <c r="G182" i="19"/>
  <c r="F182" i="19"/>
  <c r="C183" i="19" s="1"/>
  <c r="D183" i="19" s="1"/>
  <c r="G179" i="8"/>
  <c r="F179" i="8"/>
  <c r="C180" i="8" s="1"/>
  <c r="D180" i="8" s="1"/>
  <c r="H182" i="23" l="1"/>
  <c r="I182" i="23" s="1"/>
  <c r="G183" i="23"/>
  <c r="F183" i="23"/>
  <c r="C184" i="23" s="1"/>
  <c r="D184" i="23" s="1"/>
  <c r="H179" i="8"/>
  <c r="I179" i="8" s="1"/>
  <c r="H182" i="19"/>
  <c r="I182" i="19" s="1"/>
  <c r="G183" i="19"/>
  <c r="F183" i="19"/>
  <c r="C184" i="19" s="1"/>
  <c r="D184" i="19" s="1"/>
  <c r="F180" i="8"/>
  <c r="C181" i="8" s="1"/>
  <c r="D181" i="8" s="1"/>
  <c r="G180" i="8"/>
  <c r="F184" i="23" l="1"/>
  <c r="C185" i="23" s="1"/>
  <c r="D185" i="23" s="1"/>
  <c r="G184" i="23"/>
  <c r="H183" i="23"/>
  <c r="I183" i="23" s="1"/>
  <c r="F184" i="19"/>
  <c r="C185" i="19" s="1"/>
  <c r="D185" i="19" s="1"/>
  <c r="G184" i="19"/>
  <c r="H180" i="8"/>
  <c r="I180" i="8" s="1"/>
  <c r="H183" i="19"/>
  <c r="I183" i="19" s="1"/>
  <c r="F181" i="8"/>
  <c r="C182" i="8" s="1"/>
  <c r="D182" i="8" s="1"/>
  <c r="G181" i="8"/>
  <c r="H184" i="23" l="1"/>
  <c r="I184" i="23" s="1"/>
  <c r="G185" i="23"/>
  <c r="F185" i="23"/>
  <c r="C186" i="23" s="1"/>
  <c r="D186" i="23" s="1"/>
  <c r="G185" i="19"/>
  <c r="F185" i="19"/>
  <c r="C186" i="19" s="1"/>
  <c r="D186" i="19" s="1"/>
  <c r="H181" i="8"/>
  <c r="I181" i="8" s="1"/>
  <c r="H184" i="19"/>
  <c r="I184" i="19" s="1"/>
  <c r="F182" i="8"/>
  <c r="C183" i="8" s="1"/>
  <c r="D183" i="8" s="1"/>
  <c r="G182" i="8"/>
  <c r="F186" i="23" l="1"/>
  <c r="C187" i="23" s="1"/>
  <c r="D187" i="23" s="1"/>
  <c r="G186" i="23"/>
  <c r="H185" i="23"/>
  <c r="I185" i="23" s="1"/>
  <c r="H182" i="8"/>
  <c r="I182" i="8" s="1"/>
  <c r="G186" i="19"/>
  <c r="F186" i="19"/>
  <c r="C187" i="19" s="1"/>
  <c r="D187" i="19" s="1"/>
  <c r="H185" i="19"/>
  <c r="I185" i="19" s="1"/>
  <c r="G183" i="8"/>
  <c r="F183" i="8"/>
  <c r="C184" i="8" s="1"/>
  <c r="D184" i="8" s="1"/>
  <c r="H186" i="23" l="1"/>
  <c r="I186" i="23" s="1"/>
  <c r="G187" i="23"/>
  <c r="F187" i="23"/>
  <c r="C188" i="23" s="1"/>
  <c r="D188" i="23" s="1"/>
  <c r="G187" i="19"/>
  <c r="F187" i="19"/>
  <c r="C188" i="19" s="1"/>
  <c r="D188" i="19" s="1"/>
  <c r="H183" i="8"/>
  <c r="I183" i="8" s="1"/>
  <c r="H186" i="19"/>
  <c r="I186" i="19" s="1"/>
  <c r="G184" i="8"/>
  <c r="F184" i="8"/>
  <c r="C185" i="8" s="1"/>
  <c r="D185" i="8" s="1"/>
  <c r="H187" i="23" l="1"/>
  <c r="I187" i="23" s="1"/>
  <c r="F188" i="23"/>
  <c r="C189" i="23" s="1"/>
  <c r="D189" i="23" s="1"/>
  <c r="G188" i="23"/>
  <c r="H184" i="8"/>
  <c r="I184" i="8" s="1"/>
  <c r="G188" i="19"/>
  <c r="F188" i="19"/>
  <c r="C189" i="19" s="1"/>
  <c r="D189" i="19" s="1"/>
  <c r="H187" i="19"/>
  <c r="I187" i="19" s="1"/>
  <c r="G185" i="8"/>
  <c r="F185" i="8"/>
  <c r="C186" i="8" s="1"/>
  <c r="D186" i="8" s="1"/>
  <c r="G189" i="23" l="1"/>
  <c r="F189" i="23"/>
  <c r="C190" i="23" s="1"/>
  <c r="D190" i="23" s="1"/>
  <c r="H188" i="23"/>
  <c r="I188" i="23" s="1"/>
  <c r="G189" i="19"/>
  <c r="F189" i="19"/>
  <c r="C190" i="19" s="1"/>
  <c r="D190" i="19" s="1"/>
  <c r="H188" i="19"/>
  <c r="I188" i="19" s="1"/>
  <c r="H185" i="8"/>
  <c r="I185" i="8" s="1"/>
  <c r="G186" i="8"/>
  <c r="F186" i="8"/>
  <c r="C187" i="8" s="1"/>
  <c r="D187" i="8" s="1"/>
  <c r="F190" i="23" l="1"/>
  <c r="C191" i="23" s="1"/>
  <c r="D191" i="23" s="1"/>
  <c r="G190" i="23"/>
  <c r="H189" i="23"/>
  <c r="I189" i="23" s="1"/>
  <c r="H186" i="8"/>
  <c r="I186" i="8" s="1"/>
  <c r="F190" i="19"/>
  <c r="C191" i="19" s="1"/>
  <c r="D191" i="19" s="1"/>
  <c r="G190" i="19"/>
  <c r="H189" i="19"/>
  <c r="I189" i="19" s="1"/>
  <c r="G187" i="8"/>
  <c r="F187" i="8"/>
  <c r="C188" i="8" s="1"/>
  <c r="D188" i="8" s="1"/>
  <c r="H190" i="23" l="1"/>
  <c r="I190" i="23" s="1"/>
  <c r="G191" i="23"/>
  <c r="F191" i="23"/>
  <c r="H187" i="8"/>
  <c r="I187" i="8" s="1"/>
  <c r="H190" i="19"/>
  <c r="I190" i="19" s="1"/>
  <c r="G191" i="19"/>
  <c r="F191" i="19"/>
  <c r="C192" i="19" s="1"/>
  <c r="D192" i="19" s="1"/>
  <c r="G188" i="8"/>
  <c r="F188" i="8"/>
  <c r="C189" i="8" s="1"/>
  <c r="D189" i="8" s="1"/>
  <c r="H191" i="23" l="1"/>
  <c r="H192" i="23" s="1"/>
  <c r="G192" i="23"/>
  <c r="G192" i="19"/>
  <c r="G193" i="19" s="1"/>
  <c r="F192" i="19"/>
  <c r="H188" i="8"/>
  <c r="I188" i="8" s="1"/>
  <c r="H191" i="19"/>
  <c r="I191" i="19" s="1"/>
  <c r="G189" i="8"/>
  <c r="F189" i="8"/>
  <c r="C190" i="8" s="1"/>
  <c r="D190" i="8" s="1"/>
  <c r="I191" i="23" l="1"/>
  <c r="I192" i="23" s="1"/>
  <c r="H193" i="19"/>
  <c r="I193" i="19" s="1"/>
  <c r="H189" i="8"/>
  <c r="I189" i="8" s="1"/>
  <c r="H192" i="19"/>
  <c r="I192" i="19" s="1"/>
  <c r="G190" i="8"/>
  <c r="F190" i="8"/>
  <c r="C191" i="8" s="1"/>
  <c r="D191" i="8" s="1"/>
  <c r="H190" i="8" l="1"/>
  <c r="I190" i="8" s="1"/>
  <c r="G191" i="8"/>
  <c r="G192" i="8" s="1"/>
  <c r="F191" i="8"/>
  <c r="H191" i="8" l="1"/>
  <c r="I191" i="8" l="1"/>
  <c r="I192" i="8" s="1"/>
  <c r="H192" i="8"/>
</calcChain>
</file>

<file path=xl/sharedStrings.xml><?xml version="1.0" encoding="utf-8"?>
<sst xmlns="http://schemas.openxmlformats.org/spreadsheetml/2006/main" count="133" uniqueCount="35">
  <si>
    <t>前月比%</t>
    <rPh sb="1" eb="2">
      <t>ツキ</t>
    </rPh>
    <phoneticPr fontId="1"/>
  </si>
  <si>
    <t>資産評価額</t>
    <rPh sb="0" eb="5">
      <t>シサンヒョウカガク</t>
    </rPh>
    <phoneticPr fontId="1"/>
  </si>
  <si>
    <t>月売却率</t>
    <rPh sb="0" eb="1">
      <t>ツキ</t>
    </rPh>
    <rPh sb="1" eb="4">
      <t>バイキャクリツ</t>
    </rPh>
    <phoneticPr fontId="1"/>
  </si>
  <si>
    <t>信託報酬控除</t>
    <rPh sb="0" eb="2">
      <t>シンタク</t>
    </rPh>
    <rPh sb="2" eb="4">
      <t>ホウシュウ</t>
    </rPh>
    <rPh sb="4" eb="6">
      <t>コウジョ</t>
    </rPh>
    <phoneticPr fontId="1"/>
  </si>
  <si>
    <t>レバレッジNASDAQ100出口戦略シミュレーション</t>
    <rPh sb="14" eb="16">
      <t>デグチ</t>
    </rPh>
    <rPh sb="16" eb="18">
      <t>センリャク</t>
    </rPh>
    <phoneticPr fontId="1"/>
  </si>
  <si>
    <t>売却後評価額</t>
    <rPh sb="0" eb="3">
      <t>バイキャクゴ</t>
    </rPh>
    <rPh sb="3" eb="6">
      <t>ヒョウカガク</t>
    </rPh>
    <phoneticPr fontId="1"/>
  </si>
  <si>
    <t>月売却額</t>
    <rPh sb="0" eb="1">
      <t>ツキ</t>
    </rPh>
    <rPh sb="1" eb="4">
      <t>バイキャクガク</t>
    </rPh>
    <phoneticPr fontId="1"/>
  </si>
  <si>
    <t>eMAXIS Slim米国株式(S&amp;P500)出口戦略シミュレーション</t>
    <rPh sb="11" eb="15">
      <t>ベイコクカブシキ</t>
    </rPh>
    <rPh sb="23" eb="25">
      <t>デグチ</t>
    </rPh>
    <rPh sb="25" eb="27">
      <t>センリャク</t>
    </rPh>
    <phoneticPr fontId="1"/>
  </si>
  <si>
    <t>日付け</t>
    <phoneticPr fontId="1"/>
  </si>
  <si>
    <t>変化率％</t>
    <rPh sb="0" eb="3">
      <t>ヘンカリツ</t>
    </rPh>
    <phoneticPr fontId="1"/>
  </si>
  <si>
    <t>資産評価額</t>
    <rPh sb="0" eb="5">
      <t>シサンヒョウカガク</t>
    </rPh>
    <phoneticPr fontId="1"/>
  </si>
  <si>
    <t>　</t>
    <phoneticPr fontId="1"/>
  </si>
  <si>
    <t>月利平均</t>
    <rPh sb="0" eb="4">
      <t>ゲツリヘイキン</t>
    </rPh>
    <phoneticPr fontId="1"/>
  </si>
  <si>
    <t>　</t>
    <phoneticPr fontId="1"/>
  </si>
  <si>
    <t>税金</t>
    <rPh sb="0" eb="2">
      <t>ゼイキン</t>
    </rPh>
    <phoneticPr fontId="1"/>
  </si>
  <si>
    <t>税金控除後</t>
    <rPh sb="0" eb="5">
      <t>ゼイキンコウジョゴ</t>
    </rPh>
    <phoneticPr fontId="1"/>
  </si>
  <si>
    <t>税金</t>
    <rPh sb="0" eb="2">
      <t>トクテイコウザゼイキン</t>
    </rPh>
    <phoneticPr fontId="1"/>
  </si>
  <si>
    <t>　</t>
    <phoneticPr fontId="1"/>
  </si>
  <si>
    <t>SOXL出口戦略シミュレーション（100万円を20年間売却なし）</t>
    <rPh sb="4" eb="6">
      <t>デグチ</t>
    </rPh>
    <rPh sb="6" eb="8">
      <t>センリャク</t>
    </rPh>
    <rPh sb="20" eb="22">
      <t>マンエン</t>
    </rPh>
    <rPh sb="25" eb="27">
      <t>ネンカン</t>
    </rPh>
    <rPh sb="27" eb="29">
      <t>バイキャク</t>
    </rPh>
    <phoneticPr fontId="1"/>
  </si>
  <si>
    <t>SOXL出口戦略シミュレーション（月1.7％の定率売却）</t>
    <rPh sb="4" eb="6">
      <t>デグチ</t>
    </rPh>
    <rPh sb="6" eb="8">
      <t>センリャク</t>
    </rPh>
    <rPh sb="17" eb="18">
      <t>ツキ</t>
    </rPh>
    <rPh sb="23" eb="27">
      <t>テイリツバイキャク</t>
    </rPh>
    <phoneticPr fontId="1"/>
  </si>
  <si>
    <t>SOXL出口戦略シミュレーション（元金100万円を超えた分を売却）</t>
    <rPh sb="4" eb="6">
      <t>デグチ</t>
    </rPh>
    <rPh sb="6" eb="8">
      <t>センリャク</t>
    </rPh>
    <rPh sb="17" eb="19">
      <t>ガンキン</t>
    </rPh>
    <rPh sb="22" eb="24">
      <t>マンエン</t>
    </rPh>
    <rPh sb="25" eb="26">
      <t>コ</t>
    </rPh>
    <rPh sb="28" eb="29">
      <t>ブン</t>
    </rPh>
    <rPh sb="30" eb="32">
      <t>バイキャク</t>
    </rPh>
    <phoneticPr fontId="1"/>
  </si>
  <si>
    <t>月足DK：元本割れのため売却しない</t>
    <rPh sb="0" eb="2">
      <t>ツキアシ</t>
    </rPh>
    <rPh sb="5" eb="8">
      <t>ガンポンワ</t>
    </rPh>
    <rPh sb="12" eb="14">
      <t>バイキャク</t>
    </rPh>
    <phoneticPr fontId="1"/>
  </si>
  <si>
    <t>月足GK：元本以上のため追加購入しなくてよい</t>
    <rPh sb="0" eb="2">
      <t>ツキアシ</t>
    </rPh>
    <rPh sb="5" eb="7">
      <t>ガンポン</t>
    </rPh>
    <rPh sb="7" eb="9">
      <t>イジョウ</t>
    </rPh>
    <rPh sb="12" eb="16">
      <t>ツイカコウニュウ</t>
    </rPh>
    <phoneticPr fontId="1"/>
  </si>
  <si>
    <t>月足GK：元本割れのため追加購入してもよい</t>
    <rPh sb="0" eb="2">
      <t>ツキアシ</t>
    </rPh>
    <rPh sb="5" eb="7">
      <t>ガンポン</t>
    </rPh>
    <rPh sb="7" eb="8">
      <t>ワ</t>
    </rPh>
    <rPh sb="12" eb="16">
      <t>ツイカコウニュウ</t>
    </rPh>
    <phoneticPr fontId="1"/>
  </si>
  <si>
    <t>月足GK：元本割れのため追加購入してもよい</t>
    <rPh sb="0" eb="2">
      <t>ツキアシ</t>
    </rPh>
    <rPh sb="5" eb="8">
      <t>ガンポンワ</t>
    </rPh>
    <rPh sb="12" eb="16">
      <t>ツイカコウニュウ</t>
    </rPh>
    <phoneticPr fontId="1"/>
  </si>
  <si>
    <t>月足DK：元本以上のため売却しても良い</t>
  </si>
  <si>
    <t>月足DK：元本以上のため売却しても良い</t>
    <rPh sb="0" eb="2">
      <t>ツキアシ</t>
    </rPh>
    <rPh sb="5" eb="9">
      <t>ガンポンイジョウ</t>
    </rPh>
    <rPh sb="12" eb="14">
      <t>バイキャク</t>
    </rPh>
    <rPh sb="17" eb="18">
      <t>ヨ</t>
    </rPh>
    <phoneticPr fontId="1"/>
  </si>
  <si>
    <t>月足GK：元本以上のため追加購入しなくてよい</t>
    <rPh sb="0" eb="2">
      <t>ツキアシ</t>
    </rPh>
    <rPh sb="5" eb="9">
      <t>ガンポンイジョウ</t>
    </rPh>
    <rPh sb="12" eb="16">
      <t>ツイカコウニュウ</t>
    </rPh>
    <phoneticPr fontId="1"/>
  </si>
  <si>
    <t>月足DK：元本割れのため売却しても良い</t>
    <rPh sb="0" eb="2">
      <t>ツキアシ</t>
    </rPh>
    <rPh sb="5" eb="8">
      <t>ガンポンワ</t>
    </rPh>
    <rPh sb="12" eb="14">
      <t>バイキャク</t>
    </rPh>
    <rPh sb="17" eb="18">
      <t>ヨ</t>
    </rPh>
    <phoneticPr fontId="1"/>
  </si>
  <si>
    <t>月足GK：元本割れのため購入しても良い</t>
    <rPh sb="0" eb="2">
      <t>ツキアシ</t>
    </rPh>
    <rPh sb="5" eb="7">
      <t>ガンポン</t>
    </rPh>
    <rPh sb="7" eb="8">
      <t>ワ</t>
    </rPh>
    <rPh sb="12" eb="14">
      <t>コウニュウ</t>
    </rPh>
    <rPh sb="17" eb="18">
      <t>ヨ</t>
    </rPh>
    <phoneticPr fontId="1"/>
  </si>
  <si>
    <t>月足GK:元本以上のため購入しなくてよい</t>
    <rPh sb="0" eb="2">
      <t>ツキアシ</t>
    </rPh>
    <rPh sb="5" eb="7">
      <t>ガンポン</t>
    </rPh>
    <rPh sb="7" eb="9">
      <t>イジョウ</t>
    </rPh>
    <rPh sb="12" eb="14">
      <t>コウニュウ</t>
    </rPh>
    <phoneticPr fontId="1"/>
  </si>
  <si>
    <t>最高値</t>
    <rPh sb="0" eb="3">
      <t>サイタカネ</t>
    </rPh>
    <phoneticPr fontId="1"/>
  </si>
  <si>
    <t>最安値</t>
    <rPh sb="0" eb="3">
      <t>サイヤスネ</t>
    </rPh>
    <phoneticPr fontId="1"/>
  </si>
  <si>
    <t>SOXL値段</t>
    <rPh sb="4" eb="6">
      <t>ネダン</t>
    </rPh>
    <phoneticPr fontId="1"/>
  </si>
  <si>
    <t>レバレッジNASDAQ100出口戦略シミュレーション（月足GK、DK対応表）</t>
    <rPh sb="14" eb="16">
      <t>デグチ</t>
    </rPh>
    <rPh sb="16" eb="18">
      <t>センリャク</t>
    </rPh>
    <rPh sb="27" eb="29">
      <t>ツキアシ</t>
    </rPh>
    <rPh sb="34" eb="36">
      <t>タイオウ</t>
    </rPh>
    <rPh sb="36" eb="37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</si>
</sst>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&quot;¥&quot;#,##0_);[Red]\(&quot;¥&quot;#,##0\)"/>
  </numFmts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name val="游ゴシック"/>
      <family val="2"/>
      <charset val="128"/>
      <scheme val="minor"/>
    </font>
    <font>
      <sz val="11"/>
      <color rgb="FFFF0000"/>
      <name val="Inherit"/>
    </font>
    <font>
      <sz val="11"/>
      <color rgb="FF0EA600"/>
      <name val="Inherit"/>
    </font>
  </fonts>
  <fills count="1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A8D8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DF4FA"/>
        <bgColor indexed="64"/>
      </patternFill>
    </fill>
    <fill>
      <patternFill patternType="solid">
        <fgColor rgb="FFA86ED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BABABA"/>
      </right>
      <top style="medium">
        <color rgb="FFBABABA"/>
      </top>
      <bottom/>
      <diagonal/>
    </border>
    <border>
      <left/>
      <right style="medium">
        <color rgb="FFBABABA"/>
      </right>
      <top style="medium">
        <color rgb="FFDADADA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10" fontId="0" fillId="0" borderId="0" xfId="0" applyNumberFormat="1">
      <alignment vertical="center"/>
    </xf>
    <xf numFmtId="5" fontId="0" fillId="0" borderId="0" xfId="0" applyNumberFormat="1">
      <alignment vertical="center"/>
    </xf>
    <xf numFmtId="176" fontId="0" fillId="0" borderId="0" xfId="0" applyNumberFormat="1">
      <alignment vertical="center"/>
    </xf>
    <xf numFmtId="55" fontId="0" fillId="0" borderId="0" xfId="0" applyNumberFormat="1">
      <alignment vertical="center"/>
    </xf>
    <xf numFmtId="5" fontId="3" fillId="3" borderId="1" xfId="0" applyNumberFormat="1" applyFont="1" applyFill="1" applyBorder="1">
      <alignment vertical="center"/>
    </xf>
    <xf numFmtId="10" fontId="2" fillId="2" borderId="1" xfId="0" applyNumberFormat="1" applyFont="1" applyFill="1" applyBorder="1">
      <alignment vertical="center"/>
    </xf>
    <xf numFmtId="176" fontId="0" fillId="2" borderId="2" xfId="0" applyNumberFormat="1" applyFill="1" applyBorder="1">
      <alignment vertical="center"/>
    </xf>
    <xf numFmtId="176" fontId="0" fillId="2" borderId="3" xfId="0" applyNumberFormat="1" applyFill="1" applyBorder="1">
      <alignment vertical="center"/>
    </xf>
    <xf numFmtId="176" fontId="0" fillId="3" borderId="2" xfId="0" applyNumberFormat="1" applyFill="1" applyBorder="1">
      <alignment vertical="center"/>
    </xf>
    <xf numFmtId="176" fontId="0" fillId="3" borderId="3" xfId="0" applyNumberFormat="1" applyFill="1" applyBorder="1">
      <alignment vertical="center"/>
    </xf>
    <xf numFmtId="176" fontId="0" fillId="3" borderId="4" xfId="0" applyNumberFormat="1" applyFill="1" applyBorder="1">
      <alignment vertical="center"/>
    </xf>
    <xf numFmtId="176" fontId="0" fillId="2" borderId="4" xfId="0" applyNumberFormat="1" applyFill="1" applyBorder="1">
      <alignment vertical="center"/>
    </xf>
    <xf numFmtId="10" fontId="0" fillId="4" borderId="0" xfId="0" applyNumberFormat="1" applyFill="1">
      <alignment vertical="center"/>
    </xf>
    <xf numFmtId="176" fontId="0" fillId="3" borderId="5" xfId="0" applyNumberFormat="1" applyFill="1" applyBorder="1">
      <alignment vertical="center"/>
    </xf>
    <xf numFmtId="5" fontId="3" fillId="5" borderId="1" xfId="0" applyNumberFormat="1" applyFont="1" applyFill="1" applyBorder="1">
      <alignment vertical="center"/>
    </xf>
    <xf numFmtId="176" fontId="0" fillId="5" borderId="2" xfId="0" applyNumberFormat="1" applyFill="1" applyBorder="1">
      <alignment vertical="center"/>
    </xf>
    <xf numFmtId="176" fontId="0" fillId="5" borderId="3" xfId="0" applyNumberFormat="1" applyFill="1" applyBorder="1">
      <alignment vertical="center"/>
    </xf>
    <xf numFmtId="10" fontId="2" fillId="6" borderId="1" xfId="0" applyNumberFormat="1" applyFont="1" applyFill="1" applyBorder="1">
      <alignment vertical="center"/>
    </xf>
    <xf numFmtId="176" fontId="0" fillId="6" borderId="2" xfId="0" applyNumberFormat="1" applyFill="1" applyBorder="1">
      <alignment vertical="center"/>
    </xf>
    <xf numFmtId="176" fontId="0" fillId="6" borderId="3" xfId="0" applyNumberFormat="1" applyFill="1" applyBorder="1">
      <alignment vertical="center"/>
    </xf>
    <xf numFmtId="10" fontId="4" fillId="7" borderId="6" xfId="0" applyNumberFormat="1" applyFont="1" applyFill="1" applyBorder="1" applyAlignment="1">
      <alignment horizontal="right" vertical="center" wrapText="1" readingOrder="1"/>
    </xf>
    <xf numFmtId="10" fontId="5" fillId="7" borderId="7" xfId="0" applyNumberFormat="1" applyFont="1" applyFill="1" applyBorder="1" applyAlignment="1">
      <alignment horizontal="right" vertical="center" wrapText="1" readingOrder="1"/>
    </xf>
    <xf numFmtId="10" fontId="4" fillId="7" borderId="7" xfId="0" applyNumberFormat="1" applyFont="1" applyFill="1" applyBorder="1" applyAlignment="1">
      <alignment horizontal="right" vertical="center" wrapText="1" readingOrder="1"/>
    </xf>
    <xf numFmtId="10" fontId="4" fillId="8" borderId="7" xfId="0" applyNumberFormat="1" applyFont="1" applyFill="1" applyBorder="1" applyAlignment="1">
      <alignment horizontal="right" vertical="center" wrapText="1" readingOrder="1"/>
    </xf>
    <xf numFmtId="2" fontId="0" fillId="0" borderId="0" xfId="0" applyNumberFormat="1">
      <alignment vertical="center"/>
    </xf>
    <xf numFmtId="0" fontId="0" fillId="5" borderId="0" xfId="0" applyFill="1">
      <alignment vertical="center"/>
    </xf>
    <xf numFmtId="0" fontId="0" fillId="9" borderId="0" xfId="0" applyFill="1">
      <alignment vertical="center"/>
    </xf>
    <xf numFmtId="5" fontId="0" fillId="5" borderId="0" xfId="0" applyNumberFormat="1" applyFill="1">
      <alignment vertical="center"/>
    </xf>
    <xf numFmtId="176" fontId="0" fillId="9" borderId="3" xfId="0" applyNumberFormat="1" applyFill="1" applyBorder="1">
      <alignment vertical="center"/>
    </xf>
    <xf numFmtId="5" fontId="0" fillId="9" borderId="0" xfId="0" applyNumberFormat="1" applyFill="1">
      <alignment vertical="center"/>
    </xf>
    <xf numFmtId="176" fontId="0" fillId="10" borderId="3" xfId="0" applyNumberFormat="1" applyFill="1" applyBorder="1">
      <alignment vertical="center"/>
    </xf>
    <xf numFmtId="5" fontId="0" fillId="10" borderId="0" xfId="0" applyNumberFormat="1" applyFill="1">
      <alignment vertical="center"/>
    </xf>
    <xf numFmtId="0" fontId="0" fillId="10" borderId="0" xfId="0" applyFill="1">
      <alignment vertical="center"/>
    </xf>
    <xf numFmtId="176" fontId="0" fillId="11" borderId="3" xfId="0" applyNumberFormat="1" applyFill="1" applyBorder="1">
      <alignment vertical="center"/>
    </xf>
    <xf numFmtId="5" fontId="0" fillId="11" borderId="0" xfId="0" applyNumberFormat="1" applyFill="1">
      <alignment vertical="center"/>
    </xf>
    <xf numFmtId="0" fontId="0" fillId="11" borderId="0" xfId="0" applyFill="1">
      <alignment vertical="center"/>
    </xf>
    <xf numFmtId="176" fontId="0" fillId="12" borderId="3" xfId="0" applyNumberFormat="1" applyFill="1" applyBorder="1">
      <alignment vertical="center"/>
    </xf>
    <xf numFmtId="5" fontId="0" fillId="12" borderId="0" xfId="0" applyNumberFormat="1" applyFill="1">
      <alignment vertical="center"/>
    </xf>
    <xf numFmtId="0" fontId="0" fillId="12" borderId="0" xfId="0" applyFill="1">
      <alignment vertical="center"/>
    </xf>
    <xf numFmtId="2" fontId="0" fillId="5" borderId="0" xfId="0" applyNumberFormat="1" applyFill="1">
      <alignment vertical="center"/>
    </xf>
    <xf numFmtId="2" fontId="0" fillId="9" borderId="0" xfId="0" applyNumberFormat="1" applyFill="1">
      <alignment vertical="center"/>
    </xf>
    <xf numFmtId="2" fontId="0" fillId="12" borderId="0" xfId="0" applyNumberFormat="1" applyFill="1">
      <alignment vertical="center"/>
    </xf>
    <xf numFmtId="2" fontId="0" fillId="11" borderId="0" xfId="0" applyNumberForma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A86ED4"/>
      <color rgb="FFFA8D8A"/>
      <color rgb="FFF514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BBEFA-27B4-4D1A-8020-2C85819C0B65}">
  <sheetPr>
    <tabColor rgb="FF0070C0"/>
  </sheetPr>
  <dimension ref="A2:I195"/>
  <sheetViews>
    <sheetView workbookViewId="0">
      <pane xSplit="1" ySplit="8" topLeftCell="B9" activePane="bottomRight" state="frozen"/>
      <selection pane="topRight" activeCell="B1" sqref="B1"/>
      <selection pane="bottomLeft" activeCell="A2" sqref="A2"/>
      <selection pane="bottomRight" activeCell="F14" sqref="F14"/>
    </sheetView>
  </sheetViews>
  <sheetFormatPr defaultRowHeight="18"/>
  <cols>
    <col min="1" max="1" width="11.33203125" bestFit="1" customWidth="1"/>
    <col min="2" max="2" width="10" bestFit="1" customWidth="1"/>
    <col min="3" max="3" width="15.25" style="2" customWidth="1"/>
    <col min="4" max="4" width="12.83203125" style="2" customWidth="1"/>
    <col min="5" max="5" width="9.75" style="1" customWidth="1"/>
    <col min="6" max="6" width="14.83203125" style="3" bestFit="1" customWidth="1"/>
    <col min="7" max="7" width="12.58203125" style="3" bestFit="1" customWidth="1"/>
    <col min="8" max="9" width="12.4140625" bestFit="1" customWidth="1"/>
  </cols>
  <sheetData>
    <row r="2" spans="1:9">
      <c r="B2" t="s">
        <v>4</v>
      </c>
    </row>
    <row r="5" spans="1:9" ht="18.5" thickBot="1">
      <c r="C5" t="s">
        <v>1</v>
      </c>
      <c r="D5" s="2" t="s">
        <v>2</v>
      </c>
    </row>
    <row r="6" spans="1:9" ht="35.25" customHeight="1" thickBot="1">
      <c r="C6" s="5">
        <v>4800000</v>
      </c>
      <c r="D6" s="6">
        <v>1.2E-2</v>
      </c>
    </row>
    <row r="7" spans="1:9" ht="18.5" thickBot="1"/>
    <row r="8" spans="1:9">
      <c r="A8" t="s">
        <v>8</v>
      </c>
      <c r="B8" t="s">
        <v>9</v>
      </c>
      <c r="C8" s="2" t="s">
        <v>10</v>
      </c>
      <c r="D8" s="2" t="s">
        <v>3</v>
      </c>
      <c r="E8" s="1" t="s">
        <v>2</v>
      </c>
      <c r="F8" s="9" t="s">
        <v>5</v>
      </c>
      <c r="G8" s="7" t="s">
        <v>6</v>
      </c>
      <c r="H8" t="s">
        <v>14</v>
      </c>
      <c r="I8" t="s">
        <v>15</v>
      </c>
    </row>
    <row r="9" spans="1:9">
      <c r="A9" s="4">
        <v>39387</v>
      </c>
      <c r="B9" s="1">
        <v>-0.1384</v>
      </c>
      <c r="C9" s="2">
        <f>C6</f>
        <v>4800000</v>
      </c>
      <c r="D9" s="2">
        <f t="shared" ref="D9:D72" si="0">C9*0.999175</f>
        <v>4796040</v>
      </c>
      <c r="E9" s="1">
        <f>D6</f>
        <v>1.2E-2</v>
      </c>
      <c r="F9" s="10">
        <f>D9*(1-E9)</f>
        <v>4738487.5199999996</v>
      </c>
      <c r="G9" s="8">
        <f>D9*E9</f>
        <v>57552.480000000003</v>
      </c>
      <c r="H9" s="2">
        <f>G9*0.20315</f>
        <v>11691.786312</v>
      </c>
      <c r="I9" s="2">
        <f>G9 -H9</f>
        <v>45860.693687999999</v>
      </c>
    </row>
    <row r="10" spans="1:9">
      <c r="A10" s="4">
        <v>39417</v>
      </c>
      <c r="B10" s="1">
        <v>-6.0600000000000001E-2</v>
      </c>
      <c r="C10" s="2">
        <f t="shared" ref="C10:C41" si="1">F9*(1+B10)</f>
        <v>4451335.1762879994</v>
      </c>
      <c r="D10" s="2">
        <f t="shared" si="0"/>
        <v>4447662.8247675616</v>
      </c>
      <c r="E10" s="1">
        <f t="shared" ref="E10:E41" si="2">$E$9</f>
        <v>1.2E-2</v>
      </c>
      <c r="F10" s="10">
        <f t="shared" ref="F10:F73" si="3">D10*(1-E10)</f>
        <v>4394290.8708703509</v>
      </c>
      <c r="G10" s="8">
        <f t="shared" ref="G10:G73" si="4">D10*E10</f>
        <v>53371.95389721074</v>
      </c>
      <c r="H10" s="2">
        <f t="shared" ref="H10:H17" si="5">G10*0.20315</f>
        <v>10842.512434218363</v>
      </c>
      <c r="I10" s="2">
        <f t="shared" ref="I10:I17" si="6">G10 -H10</f>
        <v>42529.441462992378</v>
      </c>
    </row>
    <row r="11" spans="1:9">
      <c r="A11" s="4">
        <v>39448</v>
      </c>
      <c r="B11" s="1">
        <v>-0.2419</v>
      </c>
      <c r="C11" s="2">
        <f t="shared" si="1"/>
        <v>3331311.9092068132</v>
      </c>
      <c r="D11" s="2">
        <f t="shared" si="0"/>
        <v>3328563.5768817179</v>
      </c>
      <c r="E11" s="1">
        <f t="shared" si="2"/>
        <v>1.2E-2</v>
      </c>
      <c r="F11" s="10">
        <f t="shared" si="3"/>
        <v>3288620.8139591371</v>
      </c>
      <c r="G11" s="8">
        <f t="shared" si="4"/>
        <v>39942.762922580616</v>
      </c>
      <c r="H11" s="2">
        <f t="shared" si="5"/>
        <v>8114.3722877222517</v>
      </c>
      <c r="I11" s="2">
        <f t="shared" si="6"/>
        <v>31828.390634858362</v>
      </c>
    </row>
    <row r="12" spans="1:9">
      <c r="A12" s="4">
        <v>39479</v>
      </c>
      <c r="B12" s="1">
        <v>-8.5099999999999995E-2</v>
      </c>
      <c r="C12" s="2">
        <f t="shared" si="1"/>
        <v>3008759.1826912146</v>
      </c>
      <c r="D12" s="2">
        <f t="shared" si="0"/>
        <v>3006276.9563654945</v>
      </c>
      <c r="E12" s="1">
        <f t="shared" si="2"/>
        <v>1.2E-2</v>
      </c>
      <c r="F12" s="10">
        <f t="shared" si="3"/>
        <v>2970201.6328891087</v>
      </c>
      <c r="G12" s="8">
        <f t="shared" si="4"/>
        <v>36075.323476385936</v>
      </c>
      <c r="H12" s="2">
        <f t="shared" si="5"/>
        <v>7328.7019642278028</v>
      </c>
      <c r="I12" s="2">
        <f t="shared" si="6"/>
        <v>28746.621512158134</v>
      </c>
    </row>
    <row r="13" spans="1:9">
      <c r="A13" s="4">
        <v>39508</v>
      </c>
      <c r="B13" s="1">
        <v>1.8599999999999998E-2</v>
      </c>
      <c r="C13" s="2">
        <f t="shared" si="1"/>
        <v>3025447.3832608461</v>
      </c>
      <c r="D13" s="2">
        <f t="shared" si="0"/>
        <v>3022951.3891696562</v>
      </c>
      <c r="E13" s="1">
        <f t="shared" si="2"/>
        <v>1.2E-2</v>
      </c>
      <c r="F13" s="10">
        <f t="shared" si="3"/>
        <v>2986675.9724996202</v>
      </c>
      <c r="G13" s="8">
        <f t="shared" si="4"/>
        <v>36275.416670035876</v>
      </c>
      <c r="H13" s="2">
        <f t="shared" si="5"/>
        <v>7369.350896517788</v>
      </c>
      <c r="I13" s="2">
        <f t="shared" si="6"/>
        <v>28906.065773518087</v>
      </c>
    </row>
    <row r="14" spans="1:9">
      <c r="A14" s="4">
        <v>39539</v>
      </c>
      <c r="B14" s="1">
        <v>0.15529999999999999</v>
      </c>
      <c r="C14" s="2">
        <f t="shared" si="1"/>
        <v>3450506.7510288111</v>
      </c>
      <c r="D14" s="2">
        <f t="shared" si="0"/>
        <v>3447660.0829592124</v>
      </c>
      <c r="E14" s="1">
        <f t="shared" si="2"/>
        <v>1.2E-2</v>
      </c>
      <c r="F14" s="10">
        <f t="shared" si="3"/>
        <v>3406288.1619637017</v>
      </c>
      <c r="G14" s="8">
        <f t="shared" si="4"/>
        <v>41371.920995510547</v>
      </c>
      <c r="H14" s="2">
        <f t="shared" si="5"/>
        <v>8404.7057502379666</v>
      </c>
      <c r="I14" s="2">
        <f t="shared" si="6"/>
        <v>32967.215245272579</v>
      </c>
    </row>
    <row r="15" spans="1:9">
      <c r="A15" s="4">
        <v>39569</v>
      </c>
      <c r="B15" s="1">
        <v>0.1186</v>
      </c>
      <c r="C15" s="2">
        <f t="shared" si="1"/>
        <v>3810273.9379725968</v>
      </c>
      <c r="D15" s="2">
        <f t="shared" si="0"/>
        <v>3807130.4619737696</v>
      </c>
      <c r="E15" s="1">
        <f t="shared" si="2"/>
        <v>1.2E-2</v>
      </c>
      <c r="F15" s="10">
        <f t="shared" si="3"/>
        <v>3761444.8964300845</v>
      </c>
      <c r="G15" s="8">
        <f t="shared" si="4"/>
        <v>45685.565543685239</v>
      </c>
      <c r="H15" s="2">
        <f t="shared" si="5"/>
        <v>9281.022640199657</v>
      </c>
      <c r="I15" s="2">
        <f t="shared" si="6"/>
        <v>36404.542903485584</v>
      </c>
    </row>
    <row r="16" spans="1:9">
      <c r="A16" s="4">
        <v>39600</v>
      </c>
      <c r="B16" s="1">
        <v>-0.1908</v>
      </c>
      <c r="C16" s="2">
        <f t="shared" si="1"/>
        <v>3043761.2101912247</v>
      </c>
      <c r="D16" s="2">
        <f t="shared" si="0"/>
        <v>3041250.1071928171</v>
      </c>
      <c r="E16" s="1">
        <f t="shared" si="2"/>
        <v>1.2E-2</v>
      </c>
      <c r="F16" s="10">
        <f t="shared" si="3"/>
        <v>3004755.1059065033</v>
      </c>
      <c r="G16" s="8">
        <f t="shared" si="4"/>
        <v>36495.001286313804</v>
      </c>
      <c r="H16" s="2">
        <f t="shared" si="5"/>
        <v>7413.9595113146488</v>
      </c>
      <c r="I16" s="2">
        <f t="shared" si="6"/>
        <v>29081.041774999154</v>
      </c>
    </row>
    <row r="17" spans="1:9">
      <c r="A17" s="4">
        <v>39630</v>
      </c>
      <c r="B17" s="1">
        <v>4.4000000000000003E-3</v>
      </c>
      <c r="C17" s="2">
        <f t="shared" si="1"/>
        <v>3017976.0283724917</v>
      </c>
      <c r="D17" s="2">
        <f t="shared" si="0"/>
        <v>3015486.1981490846</v>
      </c>
      <c r="E17" s="1">
        <f t="shared" si="2"/>
        <v>1.2E-2</v>
      </c>
      <c r="F17" s="10">
        <f t="shared" si="3"/>
        <v>2979300.3637712956</v>
      </c>
      <c r="G17" s="8">
        <f t="shared" si="4"/>
        <v>36185.834377789019</v>
      </c>
      <c r="H17" s="2">
        <f t="shared" si="5"/>
        <v>7351.1522538478393</v>
      </c>
      <c r="I17" s="2">
        <f t="shared" si="6"/>
        <v>28834.68212394118</v>
      </c>
    </row>
    <row r="18" spans="1:9">
      <c r="A18" s="4">
        <v>39661</v>
      </c>
      <c r="B18" s="1">
        <v>2.1700000000000001E-2</v>
      </c>
      <c r="C18" s="2">
        <f t="shared" si="1"/>
        <v>3043951.1816651328</v>
      </c>
      <c r="D18" s="2">
        <f t="shared" si="0"/>
        <v>3041439.9219402592</v>
      </c>
      <c r="E18" s="1">
        <f t="shared" si="2"/>
        <v>1.2E-2</v>
      </c>
      <c r="F18" s="10">
        <f t="shared" si="3"/>
        <v>3004942.6428769762</v>
      </c>
      <c r="G18" s="8">
        <f t="shared" si="4"/>
        <v>36497.279063283109</v>
      </c>
      <c r="H18" s="2">
        <f t="shared" ref="H18:H25" si="7">G18*0.20315</f>
        <v>7414.4222417059636</v>
      </c>
      <c r="I18" s="2">
        <f t="shared" ref="I18:I25" si="8">G18 -H18</f>
        <v>29082.856821577145</v>
      </c>
    </row>
    <row r="19" spans="1:9">
      <c r="A19" s="4">
        <v>39692</v>
      </c>
      <c r="B19" s="1">
        <v>-0.30209999999999998</v>
      </c>
      <c r="C19" s="2">
        <f t="shared" si="1"/>
        <v>2097149.4704638415</v>
      </c>
      <c r="D19" s="2">
        <f t="shared" si="0"/>
        <v>2095419.3221507089</v>
      </c>
      <c r="E19" s="1">
        <f t="shared" si="2"/>
        <v>1.2E-2</v>
      </c>
      <c r="F19" s="10">
        <f t="shared" si="3"/>
        <v>2070274.2902849005</v>
      </c>
      <c r="G19" s="8">
        <f t="shared" si="4"/>
        <v>25145.031865808505</v>
      </c>
      <c r="H19" s="2">
        <f t="shared" si="7"/>
        <v>5108.2132235389981</v>
      </c>
      <c r="I19" s="2">
        <f t="shared" si="8"/>
        <v>20036.818642269507</v>
      </c>
    </row>
    <row r="20" spans="1:9">
      <c r="A20" s="4">
        <v>39722</v>
      </c>
      <c r="B20" s="1">
        <v>-0.33539999999999998</v>
      </c>
      <c r="C20" s="2">
        <f t="shared" si="1"/>
        <v>1375904.293323345</v>
      </c>
      <c r="D20" s="2">
        <f t="shared" si="0"/>
        <v>1374769.1722813533</v>
      </c>
      <c r="E20" s="1">
        <f t="shared" si="2"/>
        <v>1.2E-2</v>
      </c>
      <c r="F20" s="10">
        <f t="shared" si="3"/>
        <v>1358271.942213977</v>
      </c>
      <c r="G20" s="8">
        <f t="shared" si="4"/>
        <v>16497.23006737624</v>
      </c>
      <c r="H20" s="2">
        <f t="shared" si="7"/>
        <v>3351.4122881874832</v>
      </c>
      <c r="I20" s="2">
        <f t="shared" si="8"/>
        <v>13145.817779188757</v>
      </c>
    </row>
    <row r="21" spans="1:9">
      <c r="A21" s="4">
        <v>39753</v>
      </c>
      <c r="B21" s="1">
        <v>-0.23849999999999999</v>
      </c>
      <c r="C21" s="2">
        <f t="shared" si="1"/>
        <v>1034324.0839959435</v>
      </c>
      <c r="D21" s="2">
        <f t="shared" si="0"/>
        <v>1033470.766626647</v>
      </c>
      <c r="E21" s="1">
        <f t="shared" si="2"/>
        <v>1.2E-2</v>
      </c>
      <c r="F21" s="10">
        <f t="shared" si="3"/>
        <v>1021069.1174271272</v>
      </c>
      <c r="G21" s="8">
        <f t="shared" si="4"/>
        <v>12401.649199519765</v>
      </c>
      <c r="H21" s="2">
        <f t="shared" si="7"/>
        <v>2519.3950348824401</v>
      </c>
      <c r="I21" s="2">
        <f t="shared" si="8"/>
        <v>9882.2541646373247</v>
      </c>
    </row>
    <row r="22" spans="1:9">
      <c r="A22" s="4">
        <v>39783</v>
      </c>
      <c r="B22" s="1">
        <v>1.2E-2</v>
      </c>
      <c r="C22" s="2">
        <f t="shared" si="1"/>
        <v>1033321.9468362527</v>
      </c>
      <c r="D22" s="2">
        <f t="shared" si="0"/>
        <v>1032469.4562301128</v>
      </c>
      <c r="E22" s="1">
        <f t="shared" si="2"/>
        <v>1.2E-2</v>
      </c>
      <c r="F22" s="10">
        <f t="shared" si="3"/>
        <v>1020079.8227553514</v>
      </c>
      <c r="G22" s="8">
        <f t="shared" si="4"/>
        <v>12389.633474761355</v>
      </c>
      <c r="H22" s="2">
        <f t="shared" si="7"/>
        <v>2516.9540403977689</v>
      </c>
      <c r="I22" s="2">
        <f t="shared" si="8"/>
        <v>9872.6794343635847</v>
      </c>
    </row>
    <row r="23" spans="1:9">
      <c r="A23" s="4">
        <v>39814</v>
      </c>
      <c r="B23" s="1">
        <v>-5.9499999999999997E-2</v>
      </c>
      <c r="C23" s="2">
        <f t="shared" si="1"/>
        <v>959385.07330140797</v>
      </c>
      <c r="D23" s="2">
        <f t="shared" si="0"/>
        <v>958593.58061593433</v>
      </c>
      <c r="E23" s="1">
        <f t="shared" si="2"/>
        <v>1.2E-2</v>
      </c>
      <c r="F23" s="10">
        <f t="shared" si="3"/>
        <v>947090.45764854306</v>
      </c>
      <c r="G23" s="8">
        <f t="shared" si="4"/>
        <v>11503.122967391213</v>
      </c>
      <c r="H23" s="2">
        <f t="shared" si="7"/>
        <v>2336.8594308255247</v>
      </c>
      <c r="I23" s="2">
        <f t="shared" si="8"/>
        <v>9166.2635365656879</v>
      </c>
    </row>
    <row r="24" spans="1:9">
      <c r="A24" s="4">
        <v>39845</v>
      </c>
      <c r="B24" s="1">
        <v>-0.1139</v>
      </c>
      <c r="C24" s="2">
        <f t="shared" si="1"/>
        <v>839216.85452237399</v>
      </c>
      <c r="D24" s="2">
        <f t="shared" si="0"/>
        <v>838524.50061739306</v>
      </c>
      <c r="E24" s="1">
        <f t="shared" si="2"/>
        <v>1.2E-2</v>
      </c>
      <c r="F24" s="10">
        <f t="shared" si="3"/>
        <v>828462.20660998428</v>
      </c>
      <c r="G24" s="8">
        <f t="shared" si="4"/>
        <v>10062.294007408716</v>
      </c>
      <c r="H24" s="2">
        <f t="shared" si="7"/>
        <v>2044.1550276050807</v>
      </c>
      <c r="I24" s="2">
        <f t="shared" si="8"/>
        <v>8018.1389798036362</v>
      </c>
    </row>
    <row r="25" spans="1:9">
      <c r="A25" s="4">
        <v>39873</v>
      </c>
      <c r="B25" s="1">
        <v>0.2</v>
      </c>
      <c r="C25" s="2">
        <f t="shared" si="1"/>
        <v>994154.64793198113</v>
      </c>
      <c r="D25" s="2">
        <f t="shared" si="0"/>
        <v>993334.47034743731</v>
      </c>
      <c r="E25" s="1">
        <f t="shared" si="2"/>
        <v>1.2E-2</v>
      </c>
      <c r="F25" s="10">
        <f t="shared" si="3"/>
        <v>981414.45670326811</v>
      </c>
      <c r="G25" s="8">
        <f t="shared" si="4"/>
        <v>11920.013644169248</v>
      </c>
      <c r="H25" s="2">
        <f t="shared" si="7"/>
        <v>2421.5507718129829</v>
      </c>
      <c r="I25" s="2">
        <f t="shared" si="8"/>
        <v>9498.4628723562655</v>
      </c>
    </row>
    <row r="26" spans="1:9">
      <c r="A26" s="4">
        <v>39904</v>
      </c>
      <c r="B26" s="1">
        <v>0.27379999999999999</v>
      </c>
      <c r="C26" s="2">
        <f t="shared" si="1"/>
        <v>1250125.734948623</v>
      </c>
      <c r="D26" s="2">
        <f t="shared" si="0"/>
        <v>1249094.3812172904</v>
      </c>
      <c r="E26" s="1">
        <f t="shared" si="2"/>
        <v>1.2E-2</v>
      </c>
      <c r="F26" s="10">
        <f t="shared" si="3"/>
        <v>1234105.248642683</v>
      </c>
      <c r="G26" s="8">
        <f t="shared" si="4"/>
        <v>14989.132574607485</v>
      </c>
      <c r="H26" s="2">
        <f t="shared" ref="H26:H89" si="9">G26*0.20315</f>
        <v>3045.0422825315104</v>
      </c>
      <c r="I26" s="2">
        <f t="shared" ref="I26:I89" si="10">G26 -H26</f>
        <v>11944.090292075975</v>
      </c>
    </row>
    <row r="27" spans="1:9">
      <c r="A27" s="4">
        <v>39934</v>
      </c>
      <c r="B27" s="1">
        <v>5.6099999999999997E-2</v>
      </c>
      <c r="C27" s="2">
        <f t="shared" si="1"/>
        <v>1303338.5530915377</v>
      </c>
      <c r="D27" s="2">
        <f t="shared" si="0"/>
        <v>1302263.2987852371</v>
      </c>
      <c r="E27" s="1">
        <f t="shared" si="2"/>
        <v>1.2E-2</v>
      </c>
      <c r="F27" s="10">
        <f t="shared" si="3"/>
        <v>1286636.1391998143</v>
      </c>
      <c r="G27" s="8">
        <f t="shared" si="4"/>
        <v>15627.159585422845</v>
      </c>
      <c r="H27" s="2">
        <f t="shared" si="9"/>
        <v>3174.6574697786509</v>
      </c>
      <c r="I27" s="2">
        <f t="shared" si="10"/>
        <v>12452.502115644194</v>
      </c>
    </row>
    <row r="28" spans="1:9">
      <c r="A28" s="4">
        <v>39965</v>
      </c>
      <c r="B28" s="1">
        <v>5.3100000000000001E-2</v>
      </c>
      <c r="C28" s="2">
        <f t="shared" si="1"/>
        <v>1354956.5181913243</v>
      </c>
      <c r="D28" s="2">
        <f t="shared" si="0"/>
        <v>1353838.6790638166</v>
      </c>
      <c r="E28" s="1">
        <f t="shared" si="2"/>
        <v>1.2E-2</v>
      </c>
      <c r="F28" s="10">
        <f t="shared" si="3"/>
        <v>1337592.6149150508</v>
      </c>
      <c r="G28" s="8">
        <f t="shared" si="4"/>
        <v>16246.064148765799</v>
      </c>
      <c r="H28" s="2">
        <f t="shared" si="9"/>
        <v>3300.3879318217723</v>
      </c>
      <c r="I28" s="2">
        <f t="shared" si="10"/>
        <v>12945.676216944026</v>
      </c>
    </row>
    <row r="29" spans="1:9">
      <c r="A29" s="4">
        <v>39995</v>
      </c>
      <c r="B29" s="1">
        <v>0.1681</v>
      </c>
      <c r="C29" s="2">
        <f t="shared" si="1"/>
        <v>1562441.9334822707</v>
      </c>
      <c r="D29" s="2">
        <f t="shared" si="0"/>
        <v>1561152.9188871479</v>
      </c>
      <c r="E29" s="1">
        <f t="shared" si="2"/>
        <v>1.2E-2</v>
      </c>
      <c r="F29" s="10">
        <f t="shared" si="3"/>
        <v>1542419.0838605021</v>
      </c>
      <c r="G29" s="8">
        <f t="shared" si="4"/>
        <v>18733.835026645775</v>
      </c>
      <c r="H29" s="2">
        <f t="shared" si="9"/>
        <v>3805.778585663089</v>
      </c>
      <c r="I29" s="2">
        <f t="shared" si="10"/>
        <v>14928.056440982686</v>
      </c>
    </row>
    <row r="30" spans="1:9">
      <c r="A30" s="4">
        <v>40026</v>
      </c>
      <c r="B30" s="1">
        <v>2.8799999999999999E-2</v>
      </c>
      <c r="C30" s="2">
        <f t="shared" si="1"/>
        <v>1586840.7534756844</v>
      </c>
      <c r="D30" s="2">
        <f t="shared" si="0"/>
        <v>1585531.609854067</v>
      </c>
      <c r="E30" s="1">
        <f t="shared" si="2"/>
        <v>1.2E-2</v>
      </c>
      <c r="F30" s="10">
        <f t="shared" si="3"/>
        <v>1566505.2305358183</v>
      </c>
      <c r="G30" s="8">
        <f t="shared" si="4"/>
        <v>19026.379318248804</v>
      </c>
      <c r="H30" s="2">
        <f t="shared" si="9"/>
        <v>3865.2089585022445</v>
      </c>
      <c r="I30" s="2">
        <f t="shared" si="10"/>
        <v>15161.17035974656</v>
      </c>
    </row>
    <row r="31" spans="1:9">
      <c r="A31" s="4">
        <v>40057</v>
      </c>
      <c r="B31" s="1">
        <v>0.1119</v>
      </c>
      <c r="C31" s="2">
        <f t="shared" si="1"/>
        <v>1741797.1658327761</v>
      </c>
      <c r="D31" s="2">
        <f t="shared" si="0"/>
        <v>1740360.1831709642</v>
      </c>
      <c r="E31" s="1">
        <f t="shared" si="2"/>
        <v>1.2E-2</v>
      </c>
      <c r="F31" s="10">
        <f t="shared" si="3"/>
        <v>1719475.8609729127</v>
      </c>
      <c r="G31" s="8">
        <f t="shared" si="4"/>
        <v>20884.32219805157</v>
      </c>
      <c r="H31" s="2">
        <f t="shared" si="9"/>
        <v>4242.650054534176</v>
      </c>
      <c r="I31" s="2">
        <f t="shared" si="10"/>
        <v>16641.672143517393</v>
      </c>
    </row>
    <row r="32" spans="1:9">
      <c r="A32" s="4">
        <v>40087</v>
      </c>
      <c r="B32" s="1">
        <v>-6.2899999999999998E-2</v>
      </c>
      <c r="C32" s="2">
        <f t="shared" si="1"/>
        <v>1611320.8293177166</v>
      </c>
      <c r="D32" s="2">
        <f t="shared" si="0"/>
        <v>1609991.4896335297</v>
      </c>
      <c r="E32" s="1">
        <f t="shared" si="2"/>
        <v>1.2E-2</v>
      </c>
      <c r="F32" s="10">
        <f t="shared" si="3"/>
        <v>1590671.5917579273</v>
      </c>
      <c r="G32" s="8">
        <f t="shared" si="4"/>
        <v>19319.897875602357</v>
      </c>
      <c r="H32" s="2">
        <f t="shared" si="9"/>
        <v>3924.8372534286186</v>
      </c>
      <c r="I32" s="2">
        <f t="shared" si="10"/>
        <v>15395.060622173738</v>
      </c>
    </row>
    <row r="33" spans="1:9">
      <c r="A33" s="4">
        <v>40118</v>
      </c>
      <c r="B33" s="1">
        <v>0.1275</v>
      </c>
      <c r="C33" s="2">
        <f t="shared" si="1"/>
        <v>1793482.2197070629</v>
      </c>
      <c r="D33" s="2">
        <f t="shared" si="0"/>
        <v>1792002.5968758047</v>
      </c>
      <c r="E33" s="1">
        <f t="shared" si="2"/>
        <v>1.2E-2</v>
      </c>
      <c r="F33" s="10">
        <f t="shared" si="3"/>
        <v>1770498.565713295</v>
      </c>
      <c r="G33" s="8">
        <f t="shared" si="4"/>
        <v>21504.031162509658</v>
      </c>
      <c r="H33" s="2">
        <f t="shared" si="9"/>
        <v>4368.5439306638373</v>
      </c>
      <c r="I33" s="2">
        <f t="shared" si="10"/>
        <v>17135.487231845822</v>
      </c>
    </row>
    <row r="34" spans="1:9">
      <c r="A34" s="4">
        <v>40148</v>
      </c>
      <c r="B34" s="1">
        <v>0.1071</v>
      </c>
      <c r="C34" s="2">
        <f t="shared" si="1"/>
        <v>1960118.962101189</v>
      </c>
      <c r="D34" s="2">
        <f t="shared" si="0"/>
        <v>1958501.8639574556</v>
      </c>
      <c r="E34" s="1">
        <f t="shared" si="2"/>
        <v>1.2E-2</v>
      </c>
      <c r="F34" s="10">
        <f t="shared" si="3"/>
        <v>1934999.8415899661</v>
      </c>
      <c r="G34" s="8">
        <f t="shared" si="4"/>
        <v>23502.02236748947</v>
      </c>
      <c r="H34" s="2">
        <f t="shared" si="9"/>
        <v>4774.4358439554853</v>
      </c>
      <c r="I34" s="2">
        <f t="shared" si="10"/>
        <v>18727.586523533984</v>
      </c>
    </row>
    <row r="35" spans="1:9">
      <c r="A35" s="4">
        <v>40179</v>
      </c>
      <c r="B35" s="1">
        <v>-0.129</v>
      </c>
      <c r="C35" s="2">
        <f t="shared" si="1"/>
        <v>1685384.8620248605</v>
      </c>
      <c r="D35" s="2">
        <f t="shared" si="0"/>
        <v>1683994.4195136901</v>
      </c>
      <c r="E35" s="1">
        <f t="shared" si="2"/>
        <v>1.2E-2</v>
      </c>
      <c r="F35" s="10">
        <f t="shared" si="3"/>
        <v>1663786.4864795257</v>
      </c>
      <c r="G35" s="8">
        <f t="shared" si="4"/>
        <v>20207.933034164282</v>
      </c>
      <c r="H35" s="2">
        <f t="shared" si="9"/>
        <v>4105.2415958904739</v>
      </c>
      <c r="I35" s="2">
        <f t="shared" si="10"/>
        <v>16102.691438273807</v>
      </c>
    </row>
    <row r="36" spans="1:9">
      <c r="A36" s="4">
        <v>40210</v>
      </c>
      <c r="B36" s="1">
        <v>8.6400000000000005E-2</v>
      </c>
      <c r="C36" s="2">
        <f t="shared" si="1"/>
        <v>1807537.6389113567</v>
      </c>
      <c r="D36" s="2">
        <f t="shared" si="0"/>
        <v>1806046.4203592548</v>
      </c>
      <c r="E36" s="1">
        <f t="shared" si="2"/>
        <v>1.2E-2</v>
      </c>
      <c r="F36" s="10">
        <f t="shared" si="3"/>
        <v>1784373.8633149439</v>
      </c>
      <c r="G36" s="8">
        <f t="shared" si="4"/>
        <v>21672.557044311059</v>
      </c>
      <c r="H36" s="2">
        <f t="shared" si="9"/>
        <v>4402.7799635517913</v>
      </c>
      <c r="I36" s="2">
        <f t="shared" si="10"/>
        <v>17269.777080759268</v>
      </c>
    </row>
    <row r="37" spans="1:9">
      <c r="A37" s="4">
        <v>40238</v>
      </c>
      <c r="B37" s="1">
        <v>0.15909999999999999</v>
      </c>
      <c r="C37" s="2">
        <f t="shared" si="1"/>
        <v>2068267.7449683514</v>
      </c>
      <c r="D37" s="2">
        <f t="shared" si="0"/>
        <v>2066561.4240787525</v>
      </c>
      <c r="E37" s="1">
        <f t="shared" si="2"/>
        <v>1.2E-2</v>
      </c>
      <c r="F37" s="10">
        <f t="shared" si="3"/>
        <v>2041762.6869898075</v>
      </c>
      <c r="G37" s="8">
        <f t="shared" si="4"/>
        <v>24798.737088945032</v>
      </c>
      <c r="H37" s="2">
        <f t="shared" si="9"/>
        <v>5037.8634396191828</v>
      </c>
      <c r="I37" s="2">
        <f t="shared" si="10"/>
        <v>19760.873649325848</v>
      </c>
    </row>
    <row r="38" spans="1:9">
      <c r="A38" s="4">
        <v>40269</v>
      </c>
      <c r="B38" s="1">
        <v>4.41E-2</v>
      </c>
      <c r="C38" s="2">
        <f t="shared" si="1"/>
        <v>2131804.4214860583</v>
      </c>
      <c r="D38" s="2">
        <f t="shared" si="0"/>
        <v>2130045.6828383324</v>
      </c>
      <c r="E38" s="1">
        <f t="shared" si="2"/>
        <v>1.2E-2</v>
      </c>
      <c r="F38" s="10">
        <f t="shared" si="3"/>
        <v>2104485.1346442723</v>
      </c>
      <c r="G38" s="8">
        <f t="shared" si="4"/>
        <v>25560.548194059989</v>
      </c>
      <c r="H38" s="2">
        <f t="shared" si="9"/>
        <v>5192.6253656232866</v>
      </c>
      <c r="I38" s="2">
        <f t="shared" si="10"/>
        <v>20367.922828436702</v>
      </c>
    </row>
    <row r="39" spans="1:9">
      <c r="A39" s="4">
        <v>40299</v>
      </c>
      <c r="B39" s="1">
        <v>-0.1502</v>
      </c>
      <c r="C39" s="2">
        <f t="shared" si="1"/>
        <v>1788391.4674207026</v>
      </c>
      <c r="D39" s="2">
        <f t="shared" si="0"/>
        <v>1786916.0444600806</v>
      </c>
      <c r="E39" s="1">
        <f t="shared" si="2"/>
        <v>1.2E-2</v>
      </c>
      <c r="F39" s="10">
        <f t="shared" si="3"/>
        <v>1765473.0519265595</v>
      </c>
      <c r="G39" s="8">
        <f t="shared" si="4"/>
        <v>21442.992533520966</v>
      </c>
      <c r="H39" s="2">
        <f t="shared" si="9"/>
        <v>4356.1439331847841</v>
      </c>
      <c r="I39" s="2">
        <f t="shared" si="10"/>
        <v>17086.848600336183</v>
      </c>
    </row>
    <row r="40" spans="1:9">
      <c r="A40" s="4">
        <v>40330</v>
      </c>
      <c r="B40" s="1">
        <v>-0.12709999999999999</v>
      </c>
      <c r="C40" s="2">
        <f t="shared" si="1"/>
        <v>1541081.4270266939</v>
      </c>
      <c r="D40" s="2">
        <f t="shared" si="0"/>
        <v>1539810.0348493969</v>
      </c>
      <c r="E40" s="1">
        <f t="shared" si="2"/>
        <v>1.2E-2</v>
      </c>
      <c r="F40" s="10">
        <f t="shared" si="3"/>
        <v>1521332.3144312042</v>
      </c>
      <c r="G40" s="8">
        <f t="shared" si="4"/>
        <v>18477.720418192763</v>
      </c>
      <c r="H40" s="2">
        <f t="shared" si="9"/>
        <v>3753.7489029558596</v>
      </c>
      <c r="I40" s="2">
        <f t="shared" si="10"/>
        <v>14723.971515236903</v>
      </c>
    </row>
    <row r="41" spans="1:9">
      <c r="A41" s="4">
        <v>40360</v>
      </c>
      <c r="B41" s="1">
        <v>0.14560000000000001</v>
      </c>
      <c r="C41" s="2">
        <f t="shared" si="1"/>
        <v>1742838.2994123874</v>
      </c>
      <c r="D41" s="2">
        <f t="shared" si="0"/>
        <v>1741400.4578153722</v>
      </c>
      <c r="E41" s="1">
        <f t="shared" si="2"/>
        <v>1.2E-2</v>
      </c>
      <c r="F41" s="10">
        <f t="shared" si="3"/>
        <v>1720503.6523215878</v>
      </c>
      <c r="G41" s="8">
        <f t="shared" si="4"/>
        <v>20896.805493784464</v>
      </c>
      <c r="H41" s="2">
        <f t="shared" si="9"/>
        <v>4245.1860360623141</v>
      </c>
      <c r="I41" s="2">
        <f t="shared" si="10"/>
        <v>16651.61945772215</v>
      </c>
    </row>
    <row r="42" spans="1:9">
      <c r="A42" s="4">
        <v>40391</v>
      </c>
      <c r="B42" s="1">
        <v>-9.9400000000000002E-2</v>
      </c>
      <c r="C42" s="2">
        <f t="shared" ref="C42:C73" si="11">F41*(1+B42)</f>
        <v>1549485.5892808218</v>
      </c>
      <c r="D42" s="2">
        <f t="shared" si="0"/>
        <v>1548207.2636696652</v>
      </c>
      <c r="E42" s="1">
        <f t="shared" ref="E42:E73" si="12">$E$9</f>
        <v>1.2E-2</v>
      </c>
      <c r="F42" s="10">
        <f t="shared" si="3"/>
        <v>1529628.7765056293</v>
      </c>
      <c r="G42" s="8">
        <f t="shared" si="4"/>
        <v>18578.487164035982</v>
      </c>
      <c r="H42" s="2">
        <f t="shared" si="9"/>
        <v>3774.2196673739095</v>
      </c>
      <c r="I42" s="2">
        <f t="shared" si="10"/>
        <v>14804.267496662073</v>
      </c>
    </row>
    <row r="43" spans="1:9">
      <c r="A43" s="4">
        <v>40422</v>
      </c>
      <c r="B43" s="1">
        <v>0.26989999999999997</v>
      </c>
      <c r="C43" s="2">
        <f t="shared" si="11"/>
        <v>1942475.5832844987</v>
      </c>
      <c r="D43" s="2">
        <f t="shared" si="0"/>
        <v>1940873.0409282891</v>
      </c>
      <c r="E43" s="1">
        <f t="shared" si="12"/>
        <v>1.2E-2</v>
      </c>
      <c r="F43" s="10">
        <f t="shared" si="3"/>
        <v>1917582.5644371496</v>
      </c>
      <c r="G43" s="8">
        <f t="shared" si="4"/>
        <v>23290.47649113947</v>
      </c>
      <c r="H43" s="2">
        <f t="shared" si="9"/>
        <v>4731.4602991749834</v>
      </c>
      <c r="I43" s="2">
        <f t="shared" si="10"/>
        <v>18559.016191964489</v>
      </c>
    </row>
    <row r="44" spans="1:9">
      <c r="A44" s="4">
        <v>40452</v>
      </c>
      <c r="B44" s="1">
        <v>0.13039999999999999</v>
      </c>
      <c r="C44" s="2">
        <f t="shared" si="11"/>
        <v>2167635.3308397541</v>
      </c>
      <c r="D44" s="2">
        <f t="shared" si="0"/>
        <v>2165847.0316918115</v>
      </c>
      <c r="E44" s="1">
        <f t="shared" si="12"/>
        <v>1.2E-2</v>
      </c>
      <c r="F44" s="10">
        <f t="shared" si="3"/>
        <v>2139856.8673115098</v>
      </c>
      <c r="G44" s="8">
        <f t="shared" si="4"/>
        <v>25990.16438030174</v>
      </c>
      <c r="H44" s="2">
        <f t="shared" si="9"/>
        <v>5279.9018938582985</v>
      </c>
      <c r="I44" s="2">
        <f t="shared" si="10"/>
        <v>20710.26248644344</v>
      </c>
    </row>
    <row r="45" spans="1:9">
      <c r="A45" s="4">
        <v>40483</v>
      </c>
      <c r="B45" s="1">
        <v>-8.5000000000000006E-3</v>
      </c>
      <c r="C45" s="2">
        <f t="shared" si="11"/>
        <v>2121668.0839393619</v>
      </c>
      <c r="D45" s="2">
        <f t="shared" si="0"/>
        <v>2119917.707770112</v>
      </c>
      <c r="E45" s="1">
        <f t="shared" si="12"/>
        <v>1.2E-2</v>
      </c>
      <c r="F45" s="10">
        <f t="shared" si="3"/>
        <v>2094478.6952768706</v>
      </c>
      <c r="G45" s="8">
        <f t="shared" si="4"/>
        <v>25439.012493241346</v>
      </c>
      <c r="H45" s="2">
        <f t="shared" si="9"/>
        <v>5167.9353880019789</v>
      </c>
      <c r="I45" s="2">
        <f t="shared" si="10"/>
        <v>20271.077105239368</v>
      </c>
    </row>
    <row r="46" spans="1:9">
      <c r="A46" s="4">
        <v>40513</v>
      </c>
      <c r="B46" s="1">
        <v>9.4799999999999995E-2</v>
      </c>
      <c r="C46" s="2">
        <f t="shared" si="11"/>
        <v>2293035.2755891178</v>
      </c>
      <c r="D46" s="2">
        <f t="shared" si="0"/>
        <v>2291143.5214867569</v>
      </c>
      <c r="E46" s="1">
        <f t="shared" si="12"/>
        <v>1.2E-2</v>
      </c>
      <c r="F46" s="10">
        <f t="shared" si="3"/>
        <v>2263649.7992289159</v>
      </c>
      <c r="G46" s="8">
        <f t="shared" si="4"/>
        <v>27493.722257841084</v>
      </c>
      <c r="H46" s="2">
        <f t="shared" si="9"/>
        <v>5585.3496766804165</v>
      </c>
      <c r="I46" s="2">
        <f t="shared" si="10"/>
        <v>21908.372581160667</v>
      </c>
    </row>
    <row r="47" spans="1:9">
      <c r="A47" s="4">
        <v>40544</v>
      </c>
      <c r="B47" s="1">
        <v>5.5100000000000003E-2</v>
      </c>
      <c r="C47" s="2">
        <f t="shared" si="11"/>
        <v>2388376.9031664291</v>
      </c>
      <c r="D47" s="2">
        <f t="shared" si="0"/>
        <v>2386406.4922213168</v>
      </c>
      <c r="E47" s="1">
        <f t="shared" si="12"/>
        <v>1.2E-2</v>
      </c>
      <c r="F47" s="10">
        <f t="shared" si="3"/>
        <v>2357769.6143146609</v>
      </c>
      <c r="G47" s="8">
        <f t="shared" si="4"/>
        <v>28636.877906655802</v>
      </c>
      <c r="H47" s="2">
        <f t="shared" si="9"/>
        <v>5817.5817467371262</v>
      </c>
      <c r="I47" s="2">
        <f t="shared" si="10"/>
        <v>22819.296159918675</v>
      </c>
    </row>
    <row r="48" spans="1:9">
      <c r="A48" s="4">
        <v>40575</v>
      </c>
      <c r="B48" s="1">
        <v>6.3399999999999998E-2</v>
      </c>
      <c r="C48" s="2">
        <f t="shared" si="11"/>
        <v>2507252.20786221</v>
      </c>
      <c r="D48" s="2">
        <f t="shared" si="0"/>
        <v>2505183.7247907235</v>
      </c>
      <c r="E48" s="1">
        <f t="shared" si="12"/>
        <v>1.2E-2</v>
      </c>
      <c r="F48" s="10">
        <f t="shared" si="3"/>
        <v>2475121.5200932347</v>
      </c>
      <c r="G48" s="8">
        <f t="shared" si="4"/>
        <v>30062.204697488683</v>
      </c>
      <c r="H48" s="2">
        <f t="shared" si="9"/>
        <v>6107.1368842948259</v>
      </c>
      <c r="I48" s="2">
        <f t="shared" si="10"/>
        <v>23955.067813193858</v>
      </c>
    </row>
    <row r="49" spans="1:9">
      <c r="A49" s="4">
        <v>40603</v>
      </c>
      <c r="B49" s="1">
        <v>-1.4E-2</v>
      </c>
      <c r="C49" s="2">
        <f t="shared" si="11"/>
        <v>2440469.8188119293</v>
      </c>
      <c r="D49" s="2">
        <f t="shared" si="0"/>
        <v>2438456.4312114096</v>
      </c>
      <c r="E49" s="1">
        <f t="shared" si="12"/>
        <v>1.2E-2</v>
      </c>
      <c r="F49" s="10">
        <f t="shared" si="3"/>
        <v>2409194.9540368728</v>
      </c>
      <c r="G49" s="8">
        <f t="shared" si="4"/>
        <v>29261.477174536914</v>
      </c>
      <c r="H49" s="2">
        <f t="shared" si="9"/>
        <v>5944.4690880071739</v>
      </c>
      <c r="I49" s="2">
        <f t="shared" si="10"/>
        <v>23317.008086529742</v>
      </c>
    </row>
    <row r="50" spans="1:9">
      <c r="A50" s="4">
        <v>40634</v>
      </c>
      <c r="B50" s="1">
        <v>5.6899999999999999E-2</v>
      </c>
      <c r="C50" s="2">
        <f t="shared" si="11"/>
        <v>2546278.1469215709</v>
      </c>
      <c r="D50" s="2">
        <f t="shared" si="0"/>
        <v>2544177.4674503608</v>
      </c>
      <c r="E50" s="1">
        <f t="shared" si="12"/>
        <v>1.2E-2</v>
      </c>
      <c r="F50" s="10">
        <f t="shared" si="3"/>
        <v>2513647.3378409566</v>
      </c>
      <c r="G50" s="8">
        <f t="shared" si="4"/>
        <v>30530.129609404328</v>
      </c>
      <c r="H50" s="2">
        <f t="shared" si="9"/>
        <v>6202.1958301504892</v>
      </c>
      <c r="I50" s="2">
        <f t="shared" si="10"/>
        <v>24327.933779253839</v>
      </c>
    </row>
    <row r="51" spans="1:9">
      <c r="A51" s="4">
        <v>40664</v>
      </c>
      <c r="B51" s="1">
        <v>-2.69E-2</v>
      </c>
      <c r="C51" s="2">
        <f t="shared" si="11"/>
        <v>2446030.2244530348</v>
      </c>
      <c r="D51" s="2">
        <f t="shared" si="0"/>
        <v>2444012.2495178613</v>
      </c>
      <c r="E51" s="1">
        <f t="shared" si="12"/>
        <v>1.2E-2</v>
      </c>
      <c r="F51" s="10">
        <f t="shared" si="3"/>
        <v>2414684.1025236468</v>
      </c>
      <c r="G51" s="8">
        <f t="shared" si="4"/>
        <v>29328.146994214338</v>
      </c>
      <c r="H51" s="2">
        <f t="shared" si="9"/>
        <v>5958.0130618746425</v>
      </c>
      <c r="I51" s="2">
        <f t="shared" si="10"/>
        <v>23370.133932339697</v>
      </c>
    </row>
    <row r="52" spans="1:9">
      <c r="A52" s="4">
        <v>40695</v>
      </c>
      <c r="B52" s="1">
        <v>-4.4999999999999998E-2</v>
      </c>
      <c r="C52" s="2">
        <f t="shared" si="11"/>
        <v>2306023.3179100826</v>
      </c>
      <c r="D52" s="2">
        <f t="shared" si="0"/>
        <v>2304120.8486728068</v>
      </c>
      <c r="E52" s="1">
        <f t="shared" si="12"/>
        <v>1.2E-2</v>
      </c>
      <c r="F52" s="10">
        <f t="shared" si="3"/>
        <v>2276471.398488733</v>
      </c>
      <c r="G52" s="8">
        <f t="shared" si="4"/>
        <v>27649.450184073681</v>
      </c>
      <c r="H52" s="2">
        <f t="shared" si="9"/>
        <v>5616.985804894568</v>
      </c>
      <c r="I52" s="2">
        <f t="shared" si="10"/>
        <v>22032.464379179113</v>
      </c>
    </row>
    <row r="53" spans="1:9">
      <c r="A53" s="4">
        <v>40725</v>
      </c>
      <c r="B53" s="1">
        <v>3.2599999999999997E-2</v>
      </c>
      <c r="C53" s="2">
        <f t="shared" si="11"/>
        <v>2350684.3660794655</v>
      </c>
      <c r="D53" s="2">
        <f t="shared" si="0"/>
        <v>2348745.0514774499</v>
      </c>
      <c r="E53" s="1">
        <f t="shared" si="12"/>
        <v>1.2E-2</v>
      </c>
      <c r="F53" s="10">
        <f t="shared" si="3"/>
        <v>2320560.1108597205</v>
      </c>
      <c r="G53" s="8">
        <f t="shared" si="4"/>
        <v>28184.9406177294</v>
      </c>
      <c r="H53" s="2">
        <f t="shared" si="9"/>
        <v>5725.7706864917272</v>
      </c>
      <c r="I53" s="2">
        <f t="shared" si="10"/>
        <v>22459.169931237673</v>
      </c>
    </row>
    <row r="54" spans="1:9">
      <c r="A54" s="4">
        <v>40756</v>
      </c>
      <c r="B54" s="1">
        <v>-0.1158</v>
      </c>
      <c r="C54" s="2">
        <f t="shared" si="11"/>
        <v>2051839.2500221648</v>
      </c>
      <c r="D54" s="2">
        <f t="shared" si="0"/>
        <v>2050146.4826408965</v>
      </c>
      <c r="E54" s="1">
        <f t="shared" si="12"/>
        <v>1.2E-2</v>
      </c>
      <c r="F54" s="10">
        <f t="shared" si="3"/>
        <v>2025544.7248492057</v>
      </c>
      <c r="G54" s="8">
        <f t="shared" si="4"/>
        <v>24601.757791690758</v>
      </c>
      <c r="H54" s="2">
        <f t="shared" si="9"/>
        <v>4997.8470953819769</v>
      </c>
      <c r="I54" s="2">
        <f t="shared" si="10"/>
        <v>19603.91069630878</v>
      </c>
    </row>
    <row r="55" spans="1:9">
      <c r="A55" s="4">
        <v>40787</v>
      </c>
      <c r="B55" s="1">
        <v>-9.5200000000000007E-2</v>
      </c>
      <c r="C55" s="2">
        <f t="shared" si="11"/>
        <v>1832712.8670435613</v>
      </c>
      <c r="D55" s="2">
        <f t="shared" si="0"/>
        <v>1831200.8789282504</v>
      </c>
      <c r="E55" s="1">
        <f t="shared" si="12"/>
        <v>1.2E-2</v>
      </c>
      <c r="F55" s="10">
        <f t="shared" si="3"/>
        <v>1809226.4683811113</v>
      </c>
      <c r="G55" s="8">
        <f t="shared" si="4"/>
        <v>21974.410547139007</v>
      </c>
      <c r="H55" s="2">
        <f t="shared" si="9"/>
        <v>4464.1015026512896</v>
      </c>
      <c r="I55" s="2">
        <f t="shared" si="10"/>
        <v>17510.309044487716</v>
      </c>
    </row>
    <row r="56" spans="1:9">
      <c r="A56" s="4">
        <v>40817</v>
      </c>
      <c r="B56" s="1">
        <v>0.21049999999999999</v>
      </c>
      <c r="C56" s="2">
        <f t="shared" si="11"/>
        <v>2190068.639975335</v>
      </c>
      <c r="D56" s="2">
        <f t="shared" si="0"/>
        <v>2188261.8333473555</v>
      </c>
      <c r="E56" s="1">
        <f t="shared" si="12"/>
        <v>1.2E-2</v>
      </c>
      <c r="F56" s="10">
        <f t="shared" si="3"/>
        <v>2162002.6913471874</v>
      </c>
      <c r="G56" s="8">
        <f t="shared" si="4"/>
        <v>26259.142000168267</v>
      </c>
      <c r="H56" s="2">
        <f t="shared" si="9"/>
        <v>5334.5446973341832</v>
      </c>
      <c r="I56" s="2">
        <f t="shared" si="10"/>
        <v>20924.597302834085</v>
      </c>
    </row>
    <row r="57" spans="1:9">
      <c r="A57" s="4">
        <v>40848</v>
      </c>
      <c r="B57" s="1">
        <v>-6.1600000000000002E-2</v>
      </c>
      <c r="C57" s="2">
        <f t="shared" si="11"/>
        <v>2028823.3255602007</v>
      </c>
      <c r="D57" s="2">
        <f t="shared" si="0"/>
        <v>2027149.5463166137</v>
      </c>
      <c r="E57" s="1">
        <f t="shared" si="12"/>
        <v>1.2E-2</v>
      </c>
      <c r="F57" s="10">
        <f t="shared" si="3"/>
        <v>2002823.7517608143</v>
      </c>
      <c r="G57" s="8">
        <f t="shared" si="4"/>
        <v>24325.794555799366</v>
      </c>
      <c r="H57" s="2">
        <f t="shared" si="9"/>
        <v>4941.785164010641</v>
      </c>
      <c r="I57" s="2">
        <f t="shared" si="10"/>
        <v>19384.009391788724</v>
      </c>
    </row>
    <row r="58" spans="1:9">
      <c r="A58" s="4">
        <v>40878</v>
      </c>
      <c r="B58" s="1">
        <v>-1.54E-2</v>
      </c>
      <c r="C58" s="2">
        <f t="shared" si="11"/>
        <v>1971980.265983698</v>
      </c>
      <c r="D58" s="2">
        <f t="shared" si="0"/>
        <v>1970353.3822642614</v>
      </c>
      <c r="E58" s="1">
        <f t="shared" si="12"/>
        <v>1.2E-2</v>
      </c>
      <c r="F58" s="10">
        <f t="shared" si="3"/>
        <v>1946709.1416770902</v>
      </c>
      <c r="G58" s="8">
        <f t="shared" si="4"/>
        <v>23644.240587171138</v>
      </c>
      <c r="H58" s="2">
        <f t="shared" si="9"/>
        <v>4803.327475283817</v>
      </c>
      <c r="I58" s="2">
        <f t="shared" si="10"/>
        <v>18840.913111887319</v>
      </c>
    </row>
    <row r="59" spans="1:9">
      <c r="A59" s="4">
        <v>40909</v>
      </c>
      <c r="B59" s="1">
        <v>0.17249999999999999</v>
      </c>
      <c r="C59" s="2">
        <f t="shared" si="11"/>
        <v>2282516.4686163878</v>
      </c>
      <c r="D59" s="2">
        <f t="shared" si="0"/>
        <v>2280633.3925297796</v>
      </c>
      <c r="E59" s="1">
        <f t="shared" si="12"/>
        <v>1.2E-2</v>
      </c>
      <c r="F59" s="10">
        <f t="shared" si="3"/>
        <v>2253265.791819422</v>
      </c>
      <c r="G59" s="8">
        <f t="shared" si="4"/>
        <v>27367.600710357354</v>
      </c>
      <c r="H59" s="2">
        <f t="shared" si="9"/>
        <v>5559.7280843090966</v>
      </c>
      <c r="I59" s="2">
        <f t="shared" si="10"/>
        <v>21807.872626048258</v>
      </c>
    </row>
    <row r="60" spans="1:9">
      <c r="A60" s="4">
        <v>40940</v>
      </c>
      <c r="B60" s="1">
        <v>0.13039999999999999</v>
      </c>
      <c r="C60" s="2">
        <f t="shared" si="11"/>
        <v>2547091.6510726749</v>
      </c>
      <c r="D60" s="2">
        <f t="shared" si="0"/>
        <v>2544990.3004605402</v>
      </c>
      <c r="E60" s="1">
        <f t="shared" si="12"/>
        <v>1.2E-2</v>
      </c>
      <c r="F60" s="10">
        <f t="shared" si="3"/>
        <v>2514450.4168550139</v>
      </c>
      <c r="G60" s="8">
        <f t="shared" si="4"/>
        <v>30539.883605526484</v>
      </c>
      <c r="H60" s="2">
        <f t="shared" si="9"/>
        <v>6204.1773544627049</v>
      </c>
      <c r="I60" s="2">
        <f t="shared" si="10"/>
        <v>24335.706251063777</v>
      </c>
    </row>
    <row r="61" spans="1:9">
      <c r="A61" s="4">
        <v>40969</v>
      </c>
      <c r="B61" s="1">
        <v>0.10059999999999999</v>
      </c>
      <c r="C61" s="2">
        <f t="shared" si="11"/>
        <v>2767404.1287906282</v>
      </c>
      <c r="D61" s="2">
        <f t="shared" si="0"/>
        <v>2765121.0203843759</v>
      </c>
      <c r="E61" s="1">
        <f t="shared" si="12"/>
        <v>1.2E-2</v>
      </c>
      <c r="F61" s="10">
        <f t="shared" si="3"/>
        <v>2731939.5681397635</v>
      </c>
      <c r="G61" s="8">
        <f t="shared" si="4"/>
        <v>33181.452244612512</v>
      </c>
      <c r="H61" s="2">
        <f t="shared" si="9"/>
        <v>6740.812023493032</v>
      </c>
      <c r="I61" s="2">
        <f t="shared" si="10"/>
        <v>26440.64022111948</v>
      </c>
    </row>
    <row r="62" spans="1:9">
      <c r="A62" s="4">
        <v>41000</v>
      </c>
      <c r="B62" s="1">
        <v>-2.69E-2</v>
      </c>
      <c r="C62" s="2">
        <f t="shared" si="11"/>
        <v>2658450.3937568036</v>
      </c>
      <c r="D62" s="2">
        <f t="shared" si="0"/>
        <v>2656257.1721819541</v>
      </c>
      <c r="E62" s="1">
        <f t="shared" si="12"/>
        <v>1.2E-2</v>
      </c>
      <c r="F62" s="10">
        <f t="shared" si="3"/>
        <v>2624382.0861157705</v>
      </c>
      <c r="G62" s="8">
        <f t="shared" si="4"/>
        <v>31875.086066183449</v>
      </c>
      <c r="H62" s="2">
        <f t="shared" si="9"/>
        <v>6475.4237343451678</v>
      </c>
      <c r="I62" s="2">
        <f t="shared" si="10"/>
        <v>25399.662331838281</v>
      </c>
    </row>
    <row r="63" spans="1:9">
      <c r="A63" s="4">
        <v>41030</v>
      </c>
      <c r="B63" s="1">
        <v>-0.1381</v>
      </c>
      <c r="C63" s="2">
        <f t="shared" si="11"/>
        <v>2261954.9200231824</v>
      </c>
      <c r="D63" s="2">
        <f t="shared" si="0"/>
        <v>2260088.8072141632</v>
      </c>
      <c r="E63" s="1">
        <f t="shared" si="12"/>
        <v>1.2E-2</v>
      </c>
      <c r="F63" s="10">
        <f t="shared" si="3"/>
        <v>2232967.7415275932</v>
      </c>
      <c r="G63" s="8">
        <f t="shared" si="4"/>
        <v>27121.06568656996</v>
      </c>
      <c r="H63" s="2">
        <f t="shared" si="9"/>
        <v>5509.6444942266871</v>
      </c>
      <c r="I63" s="2">
        <f t="shared" si="10"/>
        <v>21611.421192343274</v>
      </c>
    </row>
    <row r="64" spans="1:9">
      <c r="A64" s="4">
        <v>41061</v>
      </c>
      <c r="B64" s="1">
        <v>6.7299999999999999E-2</v>
      </c>
      <c r="C64" s="2">
        <f t="shared" si="11"/>
        <v>2383246.4705324001</v>
      </c>
      <c r="D64" s="2">
        <f t="shared" si="0"/>
        <v>2381280.2921942109</v>
      </c>
      <c r="E64" s="1">
        <f t="shared" si="12"/>
        <v>1.2E-2</v>
      </c>
      <c r="F64" s="10">
        <f t="shared" si="3"/>
        <v>2352704.9286878803</v>
      </c>
      <c r="G64" s="8">
        <f t="shared" si="4"/>
        <v>28575.36350633053</v>
      </c>
      <c r="H64" s="2">
        <f t="shared" si="9"/>
        <v>5805.085096311047</v>
      </c>
      <c r="I64" s="2">
        <f t="shared" si="10"/>
        <v>22770.278410019484</v>
      </c>
    </row>
    <row r="65" spans="1:9">
      <c r="A65" s="4">
        <v>41091</v>
      </c>
      <c r="B65" s="1">
        <v>1.4999999999999999E-2</v>
      </c>
      <c r="C65" s="2">
        <f t="shared" si="11"/>
        <v>2387995.5026181983</v>
      </c>
      <c r="D65" s="2">
        <f t="shared" si="0"/>
        <v>2386025.4063285384</v>
      </c>
      <c r="E65" s="1">
        <f t="shared" si="12"/>
        <v>1.2E-2</v>
      </c>
      <c r="F65" s="10">
        <f t="shared" si="3"/>
        <v>2357393.101452596</v>
      </c>
      <c r="G65" s="8">
        <f t="shared" si="4"/>
        <v>28632.30487594246</v>
      </c>
      <c r="H65" s="2">
        <f t="shared" si="9"/>
        <v>5816.652735547711</v>
      </c>
      <c r="I65" s="2">
        <f t="shared" si="10"/>
        <v>22815.652140394748</v>
      </c>
    </row>
    <row r="66" spans="1:9">
      <c r="A66" s="4">
        <v>41122</v>
      </c>
      <c r="B66" s="1">
        <v>0.1065</v>
      </c>
      <c r="C66" s="2">
        <f t="shared" si="11"/>
        <v>2608455.4667572975</v>
      </c>
      <c r="D66" s="2">
        <f t="shared" si="0"/>
        <v>2606303.4909972227</v>
      </c>
      <c r="E66" s="1">
        <f t="shared" si="12"/>
        <v>1.2E-2</v>
      </c>
      <c r="F66" s="10">
        <f t="shared" si="3"/>
        <v>2575027.8491052561</v>
      </c>
      <c r="G66" s="8">
        <f t="shared" si="4"/>
        <v>31275.641891966672</v>
      </c>
      <c r="H66" s="2">
        <f t="shared" si="9"/>
        <v>6353.6466503530291</v>
      </c>
      <c r="I66" s="2">
        <f t="shared" si="10"/>
        <v>24921.995241613644</v>
      </c>
    </row>
    <row r="67" spans="1:9">
      <c r="A67" s="4">
        <v>41153</v>
      </c>
      <c r="B67" s="1">
        <v>1.6E-2</v>
      </c>
      <c r="C67" s="2">
        <f t="shared" si="11"/>
        <v>2616228.2946909401</v>
      </c>
      <c r="D67" s="2">
        <f t="shared" si="0"/>
        <v>2614069.9063478201</v>
      </c>
      <c r="E67" s="1">
        <f t="shared" si="12"/>
        <v>1.2E-2</v>
      </c>
      <c r="F67" s="10">
        <f t="shared" si="3"/>
        <v>2582701.0674716462</v>
      </c>
      <c r="G67" s="8">
        <f t="shared" si="4"/>
        <v>31368.838876173842</v>
      </c>
      <c r="H67" s="2">
        <f t="shared" si="9"/>
        <v>6372.579617694716</v>
      </c>
      <c r="I67" s="2">
        <f t="shared" si="10"/>
        <v>24996.259258479127</v>
      </c>
    </row>
    <row r="68" spans="1:9">
      <c r="A68" s="4">
        <v>41183</v>
      </c>
      <c r="B68" s="1">
        <v>-0.1053</v>
      </c>
      <c r="C68" s="2">
        <f t="shared" si="11"/>
        <v>2310742.645066882</v>
      </c>
      <c r="D68" s="2">
        <f t="shared" si="0"/>
        <v>2308836.282384702</v>
      </c>
      <c r="E68" s="1">
        <f t="shared" si="12"/>
        <v>1.2E-2</v>
      </c>
      <c r="F68" s="10">
        <f t="shared" si="3"/>
        <v>2281130.2469960856</v>
      </c>
      <c r="G68" s="8">
        <f t="shared" si="4"/>
        <v>27706.035388616423</v>
      </c>
      <c r="H68" s="2">
        <f t="shared" si="9"/>
        <v>5628.4810891974266</v>
      </c>
      <c r="I68" s="2">
        <f t="shared" si="10"/>
        <v>22077.554299418996</v>
      </c>
    </row>
    <row r="69" spans="1:9">
      <c r="A69" s="4">
        <v>41214</v>
      </c>
      <c r="B69" s="1">
        <v>2.35E-2</v>
      </c>
      <c r="C69" s="2">
        <f t="shared" si="11"/>
        <v>2334736.8078004937</v>
      </c>
      <c r="D69" s="2">
        <f t="shared" si="0"/>
        <v>2332810.6499340585</v>
      </c>
      <c r="E69" s="1">
        <f t="shared" si="12"/>
        <v>1.2E-2</v>
      </c>
      <c r="F69" s="10">
        <f t="shared" si="3"/>
        <v>2304816.9221348497</v>
      </c>
      <c r="G69" s="8">
        <f t="shared" si="4"/>
        <v>27993.727799208704</v>
      </c>
      <c r="H69" s="2">
        <f t="shared" si="9"/>
        <v>5686.9258024092478</v>
      </c>
      <c r="I69" s="2">
        <f t="shared" si="10"/>
        <v>22306.801996799455</v>
      </c>
    </row>
    <row r="70" spans="1:9">
      <c r="A70" s="4">
        <v>41244</v>
      </c>
      <c r="B70" s="1">
        <v>-1.44E-2</v>
      </c>
      <c r="C70" s="2">
        <f t="shared" si="11"/>
        <v>2271627.558456108</v>
      </c>
      <c r="D70" s="2">
        <f t="shared" si="0"/>
        <v>2269753.4657203816</v>
      </c>
      <c r="E70" s="1">
        <f t="shared" si="12"/>
        <v>1.2E-2</v>
      </c>
      <c r="F70" s="10">
        <f t="shared" si="3"/>
        <v>2242516.4241317371</v>
      </c>
      <c r="G70" s="8">
        <f t="shared" si="4"/>
        <v>27237.041588644581</v>
      </c>
      <c r="H70" s="2">
        <f t="shared" si="9"/>
        <v>5533.2049987331466</v>
      </c>
      <c r="I70" s="2">
        <f t="shared" si="10"/>
        <v>21703.836589911436</v>
      </c>
    </row>
    <row r="71" spans="1:9">
      <c r="A71" s="4">
        <v>41275</v>
      </c>
      <c r="B71" s="1">
        <v>5.2499999999999998E-2</v>
      </c>
      <c r="C71" s="2">
        <f t="shared" si="11"/>
        <v>2360248.5363986534</v>
      </c>
      <c r="D71" s="2">
        <f t="shared" si="0"/>
        <v>2358301.3313561245</v>
      </c>
      <c r="E71" s="1">
        <f t="shared" si="12"/>
        <v>1.2E-2</v>
      </c>
      <c r="F71" s="10">
        <f t="shared" si="3"/>
        <v>2330001.7153798509</v>
      </c>
      <c r="G71" s="8">
        <f t="shared" si="4"/>
        <v>28299.615976273493</v>
      </c>
      <c r="H71" s="2">
        <f t="shared" si="9"/>
        <v>5749.0669855799597</v>
      </c>
      <c r="I71" s="2">
        <f t="shared" si="10"/>
        <v>22550.548990693533</v>
      </c>
    </row>
    <row r="72" spans="1:9">
      <c r="A72" s="4">
        <v>41306</v>
      </c>
      <c r="B72" s="1">
        <v>2.8E-3</v>
      </c>
      <c r="C72" s="2">
        <f t="shared" si="11"/>
        <v>2336525.7201829143</v>
      </c>
      <c r="D72" s="2">
        <f t="shared" si="0"/>
        <v>2334598.0864637634</v>
      </c>
      <c r="E72" s="1">
        <f t="shared" si="12"/>
        <v>1.2E-2</v>
      </c>
      <c r="F72" s="10">
        <f t="shared" si="3"/>
        <v>2306582.9094261983</v>
      </c>
      <c r="G72" s="8">
        <f t="shared" si="4"/>
        <v>28015.177037565161</v>
      </c>
      <c r="H72" s="2">
        <f t="shared" si="9"/>
        <v>5691.2832151813627</v>
      </c>
      <c r="I72" s="2">
        <f t="shared" si="10"/>
        <v>22323.893822383798</v>
      </c>
    </row>
    <row r="73" spans="1:9">
      <c r="A73" s="4">
        <v>41334</v>
      </c>
      <c r="B73" s="1">
        <v>6.08E-2</v>
      </c>
      <c r="C73" s="2">
        <f t="shared" si="11"/>
        <v>2446823.1503193113</v>
      </c>
      <c r="D73" s="2">
        <f t="shared" ref="D73:D136" si="13">C73*0.999175</f>
        <v>2444804.521220298</v>
      </c>
      <c r="E73" s="1">
        <f t="shared" si="12"/>
        <v>1.2E-2</v>
      </c>
      <c r="F73" s="10">
        <f t="shared" si="3"/>
        <v>2415466.8669656543</v>
      </c>
      <c r="G73" s="8">
        <f t="shared" si="4"/>
        <v>29337.654254643578</v>
      </c>
      <c r="H73" s="2">
        <f t="shared" si="9"/>
        <v>5959.9444618308426</v>
      </c>
      <c r="I73" s="2">
        <f t="shared" si="10"/>
        <v>23377.709792812733</v>
      </c>
    </row>
    <row r="74" spans="1:9">
      <c r="A74" s="4">
        <v>41365</v>
      </c>
      <c r="B74" s="1">
        <v>4.6899999999999997E-2</v>
      </c>
      <c r="C74" s="2">
        <f t="shared" ref="C74:C105" si="14">F73*(1+B74)</f>
        <v>2528752.2630263432</v>
      </c>
      <c r="D74" s="2">
        <f t="shared" si="13"/>
        <v>2526666.0424093464</v>
      </c>
      <c r="E74" s="1">
        <f t="shared" ref="E74:E105" si="15">$E$9</f>
        <v>1.2E-2</v>
      </c>
      <c r="F74" s="10">
        <f t="shared" ref="F74:F137" si="16">D74*(1-E74)</f>
        <v>2496346.0499004344</v>
      </c>
      <c r="G74" s="8">
        <f t="shared" ref="G74:G137" si="17">D74*E74</f>
        <v>30319.992508912157</v>
      </c>
      <c r="H74" s="2">
        <f t="shared" si="9"/>
        <v>6159.5064781855044</v>
      </c>
      <c r="I74" s="2">
        <f t="shared" si="10"/>
        <v>24160.486030726654</v>
      </c>
    </row>
    <row r="75" spans="1:9">
      <c r="A75" s="4">
        <v>41395</v>
      </c>
      <c r="B75" s="1">
        <v>6.9699999999999998E-2</v>
      </c>
      <c r="C75" s="2">
        <f t="shared" si="14"/>
        <v>2670341.3695784952</v>
      </c>
      <c r="D75" s="2">
        <f t="shared" si="13"/>
        <v>2668138.3379485928</v>
      </c>
      <c r="E75" s="1">
        <f t="shared" si="15"/>
        <v>1.2E-2</v>
      </c>
      <c r="F75" s="10">
        <f t="shared" si="16"/>
        <v>2636120.6778932097</v>
      </c>
      <c r="G75" s="8">
        <f t="shared" si="17"/>
        <v>32017.660055383116</v>
      </c>
      <c r="H75" s="2">
        <f t="shared" si="9"/>
        <v>6504.3876402510796</v>
      </c>
      <c r="I75" s="2">
        <f t="shared" si="10"/>
        <v>25513.272415132036</v>
      </c>
    </row>
    <row r="76" spans="1:9">
      <c r="A76" s="4">
        <v>41426</v>
      </c>
      <c r="B76" s="1">
        <v>-5.1200000000000002E-2</v>
      </c>
      <c r="C76" s="2">
        <f t="shared" si="14"/>
        <v>2501151.2991850772</v>
      </c>
      <c r="D76" s="2">
        <f t="shared" si="13"/>
        <v>2499087.8493632497</v>
      </c>
      <c r="E76" s="1">
        <f t="shared" si="15"/>
        <v>1.2E-2</v>
      </c>
      <c r="F76" s="10">
        <f t="shared" si="16"/>
        <v>2469098.7951708906</v>
      </c>
      <c r="G76" s="8">
        <f t="shared" si="17"/>
        <v>29989.054192358999</v>
      </c>
      <c r="H76" s="2">
        <f t="shared" si="9"/>
        <v>6092.2763591777302</v>
      </c>
      <c r="I76" s="2">
        <f t="shared" si="10"/>
        <v>23896.77783318127</v>
      </c>
    </row>
    <row r="77" spans="1:9">
      <c r="A77" s="4">
        <v>41456</v>
      </c>
      <c r="B77" s="1">
        <v>0.12989999999999999</v>
      </c>
      <c r="C77" s="2">
        <f t="shared" si="14"/>
        <v>2789834.7286635889</v>
      </c>
      <c r="D77" s="2">
        <f t="shared" si="13"/>
        <v>2787533.1150124413</v>
      </c>
      <c r="E77" s="1">
        <f t="shared" si="15"/>
        <v>1.2E-2</v>
      </c>
      <c r="F77" s="10">
        <f t="shared" si="16"/>
        <v>2754082.7176322918</v>
      </c>
      <c r="G77" s="8">
        <f t="shared" si="17"/>
        <v>33450.397380149298</v>
      </c>
      <c r="H77" s="2">
        <f t="shared" si="9"/>
        <v>6795.4482277773295</v>
      </c>
      <c r="I77" s="2">
        <f t="shared" si="10"/>
        <v>26654.94915237197</v>
      </c>
    </row>
    <row r="78" spans="1:9">
      <c r="A78" s="4">
        <v>41487</v>
      </c>
      <c r="B78" s="1">
        <v>-1.0800000000000001E-2</v>
      </c>
      <c r="C78" s="2">
        <f t="shared" si="14"/>
        <v>2724338.6242818632</v>
      </c>
      <c r="D78" s="2">
        <f t="shared" si="13"/>
        <v>2722091.044916831</v>
      </c>
      <c r="E78" s="1">
        <f t="shared" si="15"/>
        <v>1.2E-2</v>
      </c>
      <c r="F78" s="10">
        <f t="shared" si="16"/>
        <v>2689425.9523778288</v>
      </c>
      <c r="G78" s="8">
        <f t="shared" si="17"/>
        <v>32665.092539001973</v>
      </c>
      <c r="H78" s="2">
        <f t="shared" si="9"/>
        <v>6635.9135492982505</v>
      </c>
      <c r="I78" s="2">
        <f t="shared" si="10"/>
        <v>26029.178989703723</v>
      </c>
    </row>
    <row r="79" spans="1:9">
      <c r="A79" s="4">
        <v>41518</v>
      </c>
      <c r="B79" s="1">
        <v>9.6500000000000002E-2</v>
      </c>
      <c r="C79" s="2">
        <f t="shared" si="14"/>
        <v>2948955.5567822894</v>
      </c>
      <c r="D79" s="2">
        <f t="shared" si="13"/>
        <v>2946522.6684479443</v>
      </c>
      <c r="E79" s="1">
        <f t="shared" si="15"/>
        <v>1.2E-2</v>
      </c>
      <c r="F79" s="10">
        <f t="shared" si="16"/>
        <v>2911164.3964265692</v>
      </c>
      <c r="G79" s="8">
        <f t="shared" si="17"/>
        <v>35358.272021375335</v>
      </c>
      <c r="H79" s="2">
        <f t="shared" si="9"/>
        <v>7183.0329611423995</v>
      </c>
      <c r="I79" s="2">
        <f t="shared" si="10"/>
        <v>28175.239060232936</v>
      </c>
    </row>
    <row r="80" spans="1:9">
      <c r="A80" s="4">
        <v>41548</v>
      </c>
      <c r="B80" s="1">
        <v>0.1</v>
      </c>
      <c r="C80" s="2">
        <f t="shared" si="14"/>
        <v>3202280.8360692263</v>
      </c>
      <c r="D80" s="2">
        <f t="shared" si="13"/>
        <v>3199638.9543794692</v>
      </c>
      <c r="E80" s="1">
        <f t="shared" si="15"/>
        <v>1.2E-2</v>
      </c>
      <c r="F80" s="10">
        <f t="shared" si="16"/>
        <v>3161243.2869269154</v>
      </c>
      <c r="G80" s="8">
        <f t="shared" si="17"/>
        <v>38395.667452553629</v>
      </c>
      <c r="H80" s="2">
        <f t="shared" si="9"/>
        <v>7800.0798429862698</v>
      </c>
      <c r="I80" s="2">
        <f t="shared" si="10"/>
        <v>30595.587609567359</v>
      </c>
    </row>
    <row r="81" spans="1:9">
      <c r="A81" s="4">
        <v>41579</v>
      </c>
      <c r="B81" s="1">
        <v>6.9099999999999995E-2</v>
      </c>
      <c r="C81" s="2">
        <f t="shared" si="14"/>
        <v>3379685.1980535649</v>
      </c>
      <c r="D81" s="2">
        <f t="shared" si="13"/>
        <v>3376896.9577651708</v>
      </c>
      <c r="E81" s="1">
        <f t="shared" si="15"/>
        <v>1.2E-2</v>
      </c>
      <c r="F81" s="10">
        <f t="shared" si="16"/>
        <v>3336374.1942719887</v>
      </c>
      <c r="G81" s="8">
        <f t="shared" si="17"/>
        <v>40522.76349318205</v>
      </c>
      <c r="H81" s="2">
        <f t="shared" si="9"/>
        <v>8232.1994036399337</v>
      </c>
      <c r="I81" s="2">
        <f t="shared" si="10"/>
        <v>32290.564089542117</v>
      </c>
    </row>
    <row r="82" spans="1:9">
      <c r="A82" s="4">
        <v>41609</v>
      </c>
      <c r="B82" s="1">
        <v>5.7799999999999997E-2</v>
      </c>
      <c r="C82" s="2">
        <f t="shared" si="14"/>
        <v>3529216.6227009101</v>
      </c>
      <c r="D82" s="2">
        <f t="shared" si="13"/>
        <v>3526305.0189871821</v>
      </c>
      <c r="E82" s="1">
        <f t="shared" si="15"/>
        <v>1.2E-2</v>
      </c>
      <c r="F82" s="10">
        <f t="shared" si="16"/>
        <v>3483989.3587593357</v>
      </c>
      <c r="G82" s="8">
        <f t="shared" si="17"/>
        <v>42315.660227846187</v>
      </c>
      <c r="H82" s="2">
        <f t="shared" si="9"/>
        <v>8596.426375286952</v>
      </c>
      <c r="I82" s="2">
        <f t="shared" si="10"/>
        <v>33719.233852559235</v>
      </c>
    </row>
    <row r="83" spans="1:9">
      <c r="A83" s="4">
        <v>41640</v>
      </c>
      <c r="B83" s="1">
        <v>-4.02E-2</v>
      </c>
      <c r="C83" s="2">
        <f t="shared" si="14"/>
        <v>3343932.9865372102</v>
      </c>
      <c r="D83" s="2">
        <f t="shared" si="13"/>
        <v>3341174.241823317</v>
      </c>
      <c r="E83" s="1">
        <f t="shared" si="15"/>
        <v>1.2E-2</v>
      </c>
      <c r="F83" s="10">
        <f t="shared" si="16"/>
        <v>3301080.150921437</v>
      </c>
      <c r="G83" s="8">
        <f t="shared" si="17"/>
        <v>40094.090901879805</v>
      </c>
      <c r="H83" s="2">
        <f t="shared" si="9"/>
        <v>8145.1145667168821</v>
      </c>
      <c r="I83" s="2">
        <f t="shared" si="10"/>
        <v>31948.976335162923</v>
      </c>
    </row>
    <row r="84" spans="1:9">
      <c r="A84" s="4">
        <v>41671</v>
      </c>
      <c r="B84" s="1">
        <v>0.1022</v>
      </c>
      <c r="C84" s="2">
        <f t="shared" si="14"/>
        <v>3638450.5423456081</v>
      </c>
      <c r="D84" s="2">
        <f t="shared" si="13"/>
        <v>3635448.8206481733</v>
      </c>
      <c r="E84" s="1">
        <f t="shared" si="15"/>
        <v>1.2E-2</v>
      </c>
      <c r="F84" s="10">
        <f t="shared" si="16"/>
        <v>3591823.4348003953</v>
      </c>
      <c r="G84" s="8">
        <f t="shared" si="17"/>
        <v>43625.385847778081</v>
      </c>
      <c r="H84" s="2">
        <f t="shared" si="9"/>
        <v>8862.4971349761163</v>
      </c>
      <c r="I84" s="2">
        <f t="shared" si="10"/>
        <v>34762.888712801963</v>
      </c>
    </row>
    <row r="85" spans="1:9">
      <c r="A85" s="4">
        <v>41699</v>
      </c>
      <c r="B85" s="1">
        <v>-5.4699999999999999E-2</v>
      </c>
      <c r="C85" s="2">
        <f t="shared" si="14"/>
        <v>3395350.6929168138</v>
      </c>
      <c r="D85" s="2">
        <f t="shared" si="13"/>
        <v>3392549.5285951574</v>
      </c>
      <c r="E85" s="1">
        <f t="shared" si="15"/>
        <v>1.2E-2</v>
      </c>
      <c r="F85" s="10">
        <f t="shared" si="16"/>
        <v>3351838.9342520153</v>
      </c>
      <c r="G85" s="8">
        <f t="shared" si="17"/>
        <v>40710.594343141893</v>
      </c>
      <c r="H85" s="2">
        <f t="shared" si="9"/>
        <v>8270.357240809275</v>
      </c>
      <c r="I85" s="2">
        <f t="shared" si="10"/>
        <v>32440.23710233262</v>
      </c>
    </row>
    <row r="86" spans="1:9">
      <c r="A86" s="4">
        <v>41730</v>
      </c>
      <c r="B86" s="1">
        <v>-1.1299999999999999E-2</v>
      </c>
      <c r="C86" s="2">
        <f t="shared" si="14"/>
        <v>3313963.1542949677</v>
      </c>
      <c r="D86" s="2">
        <f t="shared" si="13"/>
        <v>3311229.1346926745</v>
      </c>
      <c r="E86" s="1">
        <f t="shared" si="15"/>
        <v>1.2E-2</v>
      </c>
      <c r="F86" s="10">
        <f t="shared" si="16"/>
        <v>3271494.3850763622</v>
      </c>
      <c r="G86" s="8">
        <f t="shared" si="17"/>
        <v>39734.749616312096</v>
      </c>
      <c r="H86" s="2">
        <f t="shared" si="9"/>
        <v>8072.1143845538018</v>
      </c>
      <c r="I86" s="2">
        <f t="shared" si="10"/>
        <v>31662.635231758293</v>
      </c>
    </row>
    <row r="87" spans="1:9">
      <c r="A87" s="4">
        <v>41760</v>
      </c>
      <c r="B87" s="1">
        <v>8.9399999999999993E-2</v>
      </c>
      <c r="C87" s="2">
        <f t="shared" si="14"/>
        <v>3563965.9831021889</v>
      </c>
      <c r="D87" s="2">
        <f t="shared" si="13"/>
        <v>3561025.7111661299</v>
      </c>
      <c r="E87" s="1">
        <f t="shared" si="15"/>
        <v>1.2E-2</v>
      </c>
      <c r="F87" s="10">
        <f t="shared" si="16"/>
        <v>3518293.4026321364</v>
      </c>
      <c r="G87" s="8">
        <f t="shared" si="17"/>
        <v>42732.308533993557</v>
      </c>
      <c r="H87" s="2">
        <f t="shared" si="9"/>
        <v>8681.0684786807906</v>
      </c>
      <c r="I87" s="2">
        <f t="shared" si="10"/>
        <v>34051.240055312766</v>
      </c>
    </row>
    <row r="88" spans="1:9">
      <c r="A88" s="4">
        <v>41791</v>
      </c>
      <c r="B88" s="1">
        <v>6.1199999999999997E-2</v>
      </c>
      <c r="C88" s="2">
        <f t="shared" si="14"/>
        <v>3733612.958873223</v>
      </c>
      <c r="D88" s="2">
        <f t="shared" si="13"/>
        <v>3730532.7281821528</v>
      </c>
      <c r="E88" s="1">
        <f t="shared" si="15"/>
        <v>1.2E-2</v>
      </c>
      <c r="F88" s="10">
        <f t="shared" si="16"/>
        <v>3685766.335443967</v>
      </c>
      <c r="G88" s="8">
        <f t="shared" si="17"/>
        <v>44766.392738185838</v>
      </c>
      <c r="H88" s="2">
        <f t="shared" si="9"/>
        <v>9094.2926847624531</v>
      </c>
      <c r="I88" s="2">
        <f t="shared" si="10"/>
        <v>35672.100053423383</v>
      </c>
    </row>
    <row r="89" spans="1:9">
      <c r="A89" s="4">
        <v>41821</v>
      </c>
      <c r="B89" s="1">
        <v>1.9699999999999999E-2</v>
      </c>
      <c r="C89" s="2">
        <f t="shared" si="14"/>
        <v>3758375.9322522134</v>
      </c>
      <c r="D89" s="2">
        <f t="shared" si="13"/>
        <v>3755275.2721081055</v>
      </c>
      <c r="E89" s="1">
        <f t="shared" si="15"/>
        <v>1.2E-2</v>
      </c>
      <c r="F89" s="10">
        <f t="shared" si="16"/>
        <v>3710211.9688428082</v>
      </c>
      <c r="G89" s="8">
        <f t="shared" si="17"/>
        <v>45063.303265297269</v>
      </c>
      <c r="H89" s="2">
        <f t="shared" si="9"/>
        <v>9154.6100583451407</v>
      </c>
      <c r="I89" s="2">
        <f t="shared" si="10"/>
        <v>35908.693206952128</v>
      </c>
    </row>
    <row r="90" spans="1:9">
      <c r="A90" s="4">
        <v>41852</v>
      </c>
      <c r="B90" s="1">
        <v>0.1021</v>
      </c>
      <c r="C90" s="2">
        <f t="shared" si="14"/>
        <v>4089024.610861659</v>
      </c>
      <c r="D90" s="2">
        <f t="shared" si="13"/>
        <v>4085651.1655576983</v>
      </c>
      <c r="E90" s="1">
        <f t="shared" si="15"/>
        <v>1.2E-2</v>
      </c>
      <c r="F90" s="10">
        <f t="shared" si="16"/>
        <v>4036623.3515710058</v>
      </c>
      <c r="G90" s="8">
        <f t="shared" si="17"/>
        <v>49027.813986692381</v>
      </c>
      <c r="H90" s="2">
        <f t="shared" ref="H90:H153" si="18">G90*0.20315</f>
        <v>9960.000411396557</v>
      </c>
      <c r="I90" s="2">
        <f t="shared" ref="I90:I153" si="19">G90 -H90</f>
        <v>39067.813575295826</v>
      </c>
    </row>
    <row r="91" spans="1:9">
      <c r="A91" s="4">
        <v>41883</v>
      </c>
      <c r="B91" s="1">
        <v>-1.6299999999999999E-2</v>
      </c>
      <c r="C91" s="2">
        <f t="shared" si="14"/>
        <v>3970826.3909403984</v>
      </c>
      <c r="D91" s="2">
        <f t="shared" si="13"/>
        <v>3967550.4591678726</v>
      </c>
      <c r="E91" s="1">
        <f t="shared" si="15"/>
        <v>1.2E-2</v>
      </c>
      <c r="F91" s="10">
        <f t="shared" si="16"/>
        <v>3919939.853657858</v>
      </c>
      <c r="G91" s="8">
        <f t="shared" si="17"/>
        <v>47610.605510014473</v>
      </c>
      <c r="H91" s="2">
        <f t="shared" si="18"/>
        <v>9672.0945093594401</v>
      </c>
      <c r="I91" s="2">
        <f t="shared" si="19"/>
        <v>37938.511000655031</v>
      </c>
    </row>
    <row r="92" spans="1:9">
      <c r="A92" s="4">
        <v>41913</v>
      </c>
      <c r="B92" s="1">
        <v>4.7100000000000003E-2</v>
      </c>
      <c r="C92" s="2">
        <f t="shared" si="14"/>
        <v>4104569.020765143</v>
      </c>
      <c r="D92" s="2">
        <f t="shared" si="13"/>
        <v>4101182.7513230117</v>
      </c>
      <c r="E92" s="1">
        <f t="shared" si="15"/>
        <v>1.2E-2</v>
      </c>
      <c r="F92" s="10">
        <f t="shared" si="16"/>
        <v>4051968.5583071355</v>
      </c>
      <c r="G92" s="8">
        <f t="shared" si="17"/>
        <v>49214.193015876139</v>
      </c>
      <c r="H92" s="2">
        <f t="shared" si="18"/>
        <v>9997.863311175237</v>
      </c>
      <c r="I92" s="2">
        <f t="shared" si="19"/>
        <v>39216.329704700904</v>
      </c>
    </row>
    <row r="93" spans="1:9">
      <c r="A93" s="4">
        <v>41944</v>
      </c>
      <c r="B93" s="1">
        <v>9.11E-2</v>
      </c>
      <c r="C93" s="2">
        <f t="shared" si="14"/>
        <v>4421102.8939689156</v>
      </c>
      <c r="D93" s="2">
        <f t="shared" si="13"/>
        <v>4417455.4840813912</v>
      </c>
      <c r="E93" s="1">
        <f t="shared" si="15"/>
        <v>1.2E-2</v>
      </c>
      <c r="F93" s="10">
        <f t="shared" si="16"/>
        <v>4364446.0182724148</v>
      </c>
      <c r="G93" s="8">
        <f t="shared" si="17"/>
        <v>53009.465808976696</v>
      </c>
      <c r="H93" s="2">
        <f t="shared" si="18"/>
        <v>10768.872979093616</v>
      </c>
      <c r="I93" s="2">
        <f t="shared" si="19"/>
        <v>42240.592829883084</v>
      </c>
    </row>
    <row r="94" spans="1:9">
      <c r="A94" s="4">
        <v>41974</v>
      </c>
      <c r="B94" s="1">
        <v>-4.7899999999999998E-2</v>
      </c>
      <c r="C94" s="2">
        <f t="shared" si="14"/>
        <v>4155389.053997166</v>
      </c>
      <c r="D94" s="2">
        <f t="shared" si="13"/>
        <v>4151960.8580276184</v>
      </c>
      <c r="E94" s="1">
        <f t="shared" si="15"/>
        <v>1.2E-2</v>
      </c>
      <c r="F94" s="10">
        <f t="shared" si="16"/>
        <v>4102137.3277312871</v>
      </c>
      <c r="G94" s="8">
        <f t="shared" si="17"/>
        <v>49823.530296331424</v>
      </c>
      <c r="H94" s="2">
        <f t="shared" si="18"/>
        <v>10121.650179699729</v>
      </c>
      <c r="I94" s="2">
        <f t="shared" si="19"/>
        <v>39701.880116631699</v>
      </c>
    </row>
    <row r="95" spans="1:9">
      <c r="A95" s="4">
        <v>42005</v>
      </c>
      <c r="B95" s="1">
        <v>-4.4400000000000002E-2</v>
      </c>
      <c r="C95" s="2">
        <f t="shared" si="14"/>
        <v>3920002.430380018</v>
      </c>
      <c r="D95" s="2">
        <f t="shared" si="13"/>
        <v>3916768.4283749545</v>
      </c>
      <c r="E95" s="1">
        <f t="shared" si="15"/>
        <v>1.2E-2</v>
      </c>
      <c r="F95" s="10">
        <f t="shared" si="16"/>
        <v>3869767.2072344548</v>
      </c>
      <c r="G95" s="8">
        <f t="shared" si="17"/>
        <v>47001.221140499452</v>
      </c>
      <c r="H95" s="2">
        <f t="shared" si="18"/>
        <v>9548.2980746924641</v>
      </c>
      <c r="I95" s="2">
        <f t="shared" si="19"/>
        <v>37452.923065806986</v>
      </c>
    </row>
    <row r="96" spans="1:9">
      <c r="A96" s="4">
        <v>42036</v>
      </c>
      <c r="B96" s="1">
        <v>0.14810000000000001</v>
      </c>
      <c r="C96" s="2">
        <f t="shared" si="14"/>
        <v>4442879.7306258772</v>
      </c>
      <c r="D96" s="2">
        <f t="shared" si="13"/>
        <v>4439214.354848111</v>
      </c>
      <c r="E96" s="1">
        <f t="shared" si="15"/>
        <v>1.2E-2</v>
      </c>
      <c r="F96" s="10">
        <f t="shared" si="16"/>
        <v>4385943.7825899338</v>
      </c>
      <c r="G96" s="8">
        <f t="shared" si="17"/>
        <v>53270.572258177337</v>
      </c>
      <c r="H96" s="2">
        <f t="shared" si="18"/>
        <v>10821.916754248727</v>
      </c>
      <c r="I96" s="2">
        <f t="shared" si="19"/>
        <v>42448.65550392861</v>
      </c>
    </row>
    <row r="97" spans="1:9">
      <c r="A97" s="4">
        <v>42064</v>
      </c>
      <c r="B97" s="1">
        <v>-5.0099999999999999E-2</v>
      </c>
      <c r="C97" s="2">
        <f t="shared" si="14"/>
        <v>4166207.9990821779</v>
      </c>
      <c r="D97" s="2">
        <f t="shared" si="13"/>
        <v>4162770.8774829353</v>
      </c>
      <c r="E97" s="1">
        <f t="shared" si="15"/>
        <v>1.2E-2</v>
      </c>
      <c r="F97" s="10">
        <f t="shared" si="16"/>
        <v>4112817.6269531399</v>
      </c>
      <c r="G97" s="8">
        <f t="shared" si="17"/>
        <v>49953.250529795223</v>
      </c>
      <c r="H97" s="2">
        <f t="shared" si="18"/>
        <v>10148.002845127899</v>
      </c>
      <c r="I97" s="2">
        <f t="shared" si="19"/>
        <v>39805.247684667323</v>
      </c>
    </row>
    <row r="98" spans="1:9">
      <c r="A98" s="4">
        <v>42095</v>
      </c>
      <c r="B98" s="1">
        <v>3.5900000000000001E-2</v>
      </c>
      <c r="C98" s="2">
        <f t="shared" si="14"/>
        <v>4260467.7797607575</v>
      </c>
      <c r="D98" s="2">
        <f t="shared" si="13"/>
        <v>4256952.893842455</v>
      </c>
      <c r="E98" s="1">
        <f t="shared" si="15"/>
        <v>1.2E-2</v>
      </c>
      <c r="F98" s="10">
        <f t="shared" si="16"/>
        <v>4205869.4591163453</v>
      </c>
      <c r="G98" s="8">
        <f t="shared" si="17"/>
        <v>51083.434726109459</v>
      </c>
      <c r="H98" s="2">
        <f t="shared" si="18"/>
        <v>10377.599764609136</v>
      </c>
      <c r="I98" s="2">
        <f t="shared" si="19"/>
        <v>40705.834961500324</v>
      </c>
    </row>
    <row r="99" spans="1:9">
      <c r="A99" s="4">
        <v>42125</v>
      </c>
      <c r="B99" s="1">
        <v>4.4400000000000002E-2</v>
      </c>
      <c r="C99" s="2">
        <f t="shared" si="14"/>
        <v>4392610.063101111</v>
      </c>
      <c r="D99" s="2">
        <f t="shared" si="13"/>
        <v>4388986.1597990524</v>
      </c>
      <c r="E99" s="1">
        <f t="shared" si="15"/>
        <v>1.2E-2</v>
      </c>
      <c r="F99" s="10">
        <f t="shared" si="16"/>
        <v>4336318.3258814635</v>
      </c>
      <c r="G99" s="8">
        <f t="shared" si="17"/>
        <v>52667.833917588629</v>
      </c>
      <c r="H99" s="2">
        <f t="shared" si="18"/>
        <v>10699.47046035813</v>
      </c>
      <c r="I99" s="2">
        <f t="shared" si="19"/>
        <v>41968.363457230502</v>
      </c>
    </row>
    <row r="100" spans="1:9">
      <c r="A100" s="4">
        <v>42156</v>
      </c>
      <c r="B100" s="1">
        <v>-5.1900000000000002E-2</v>
      </c>
      <c r="C100" s="2">
        <f t="shared" si="14"/>
        <v>4111263.4047682155</v>
      </c>
      <c r="D100" s="2">
        <f t="shared" si="13"/>
        <v>4107871.6124592819</v>
      </c>
      <c r="E100" s="1">
        <f t="shared" si="15"/>
        <v>1.2E-2</v>
      </c>
      <c r="F100" s="10">
        <f t="shared" si="16"/>
        <v>4058577.1531097703</v>
      </c>
      <c r="G100" s="8">
        <f t="shared" si="17"/>
        <v>49294.459349511388</v>
      </c>
      <c r="H100" s="2">
        <f t="shared" si="18"/>
        <v>10014.169416853238</v>
      </c>
      <c r="I100" s="2">
        <f t="shared" si="19"/>
        <v>39280.289932658154</v>
      </c>
    </row>
    <row r="101" spans="1:9">
      <c r="A101" s="4">
        <v>42186</v>
      </c>
      <c r="B101" s="1">
        <v>8.9700000000000002E-2</v>
      </c>
      <c r="C101" s="2">
        <f t="shared" si="14"/>
        <v>4422631.523743717</v>
      </c>
      <c r="D101" s="2">
        <f t="shared" si="13"/>
        <v>4418982.8527366286</v>
      </c>
      <c r="E101" s="1">
        <f t="shared" si="15"/>
        <v>1.2E-2</v>
      </c>
      <c r="F101" s="10">
        <f t="shared" si="16"/>
        <v>4365955.0585037889</v>
      </c>
      <c r="G101" s="8">
        <f t="shared" si="17"/>
        <v>53027.794232839544</v>
      </c>
      <c r="H101" s="2">
        <f t="shared" si="18"/>
        <v>10772.596398401352</v>
      </c>
      <c r="I101" s="2">
        <f t="shared" si="19"/>
        <v>42255.197834438193</v>
      </c>
    </row>
    <row r="102" spans="1:9">
      <c r="A102" s="4">
        <v>42217</v>
      </c>
      <c r="B102" s="1">
        <v>-0.1406</v>
      </c>
      <c r="C102" s="2">
        <f t="shared" si="14"/>
        <v>3752101.777278156</v>
      </c>
      <c r="D102" s="2">
        <f t="shared" si="13"/>
        <v>3749006.2933119019</v>
      </c>
      <c r="E102" s="1">
        <f t="shared" si="15"/>
        <v>1.2E-2</v>
      </c>
      <c r="F102" s="10">
        <f t="shared" si="16"/>
        <v>3704018.2177921589</v>
      </c>
      <c r="G102" s="8">
        <f t="shared" si="17"/>
        <v>44988.075519742823</v>
      </c>
      <c r="H102" s="2">
        <f t="shared" si="18"/>
        <v>9139.3275418357534</v>
      </c>
      <c r="I102" s="2">
        <f t="shared" si="19"/>
        <v>35848.747977907071</v>
      </c>
    </row>
    <row r="103" spans="1:9">
      <c r="A103" s="4">
        <v>42248</v>
      </c>
      <c r="B103" s="1">
        <v>-5.0200000000000002E-2</v>
      </c>
      <c r="C103" s="2">
        <f t="shared" si="14"/>
        <v>3518076.5032589925</v>
      </c>
      <c r="D103" s="2">
        <f t="shared" si="13"/>
        <v>3515174.090143804</v>
      </c>
      <c r="E103" s="1">
        <f t="shared" si="15"/>
        <v>1.2E-2</v>
      </c>
      <c r="F103" s="10">
        <f t="shared" si="16"/>
        <v>3472992.0010620784</v>
      </c>
      <c r="G103" s="8">
        <f t="shared" si="17"/>
        <v>42182.089081725651</v>
      </c>
      <c r="H103" s="2">
        <f t="shared" si="18"/>
        <v>8569.2913969525653</v>
      </c>
      <c r="I103" s="2">
        <f t="shared" si="19"/>
        <v>33612.79768477309</v>
      </c>
    </row>
    <row r="104" spans="1:9">
      <c r="A104" s="4">
        <v>42278</v>
      </c>
      <c r="B104" s="1">
        <v>0.23860000000000001</v>
      </c>
      <c r="C104" s="2">
        <f t="shared" si="14"/>
        <v>4301647.8925154898</v>
      </c>
      <c r="D104" s="2">
        <f t="shared" si="13"/>
        <v>4298099.0330041647</v>
      </c>
      <c r="E104" s="1">
        <f t="shared" si="15"/>
        <v>1.2E-2</v>
      </c>
      <c r="F104" s="10">
        <f t="shared" si="16"/>
        <v>4246521.844608115</v>
      </c>
      <c r="G104" s="8">
        <f t="shared" si="17"/>
        <v>51577.188396049976</v>
      </c>
      <c r="H104" s="2">
        <f t="shared" si="18"/>
        <v>10477.905822657553</v>
      </c>
      <c r="I104" s="2">
        <f t="shared" si="19"/>
        <v>41099.282573392426</v>
      </c>
    </row>
    <row r="105" spans="1:9">
      <c r="A105" s="4">
        <v>42309</v>
      </c>
      <c r="B105" s="1">
        <v>8.8999999999999999E-3</v>
      </c>
      <c r="C105" s="2">
        <f t="shared" si="14"/>
        <v>4284315.8890251266</v>
      </c>
      <c r="D105" s="2">
        <f t="shared" si="13"/>
        <v>4280781.3284166809</v>
      </c>
      <c r="E105" s="1">
        <f t="shared" si="15"/>
        <v>1.2E-2</v>
      </c>
      <c r="F105" s="10">
        <f t="shared" si="16"/>
        <v>4229411.952475681</v>
      </c>
      <c r="G105" s="8">
        <f t="shared" si="17"/>
        <v>51369.375941000173</v>
      </c>
      <c r="H105" s="2">
        <f t="shared" si="18"/>
        <v>10435.688722414185</v>
      </c>
      <c r="I105" s="2">
        <f t="shared" si="19"/>
        <v>40933.68721858599</v>
      </c>
    </row>
    <row r="106" spans="1:9">
      <c r="A106" s="4">
        <v>42339</v>
      </c>
      <c r="B106" s="1">
        <v>-3.6400000000000002E-2</v>
      </c>
      <c r="C106" s="2">
        <f t="shared" ref="C106:C137" si="20">F105*(1+B106)</f>
        <v>4075461.3574055661</v>
      </c>
      <c r="D106" s="2">
        <f t="shared" si="13"/>
        <v>4072099.1017857068</v>
      </c>
      <c r="E106" s="1">
        <f t="shared" ref="E106:E137" si="21">$E$9</f>
        <v>1.2E-2</v>
      </c>
      <c r="F106" s="10">
        <f t="shared" si="16"/>
        <v>4023233.9125642781</v>
      </c>
      <c r="G106" s="8">
        <f t="shared" si="17"/>
        <v>48865.189221428482</v>
      </c>
      <c r="H106" s="2">
        <f t="shared" si="18"/>
        <v>9926.9631903331956</v>
      </c>
      <c r="I106" s="2">
        <f t="shared" si="19"/>
        <v>38938.226031095284</v>
      </c>
    </row>
    <row r="107" spans="1:9">
      <c r="A107" s="4">
        <v>42370</v>
      </c>
      <c r="B107" s="1">
        <v>-0.14099999999999999</v>
      </c>
      <c r="C107" s="2">
        <f t="shared" si="20"/>
        <v>3455957.9308927148</v>
      </c>
      <c r="D107" s="2">
        <f t="shared" si="13"/>
        <v>3453106.7655997286</v>
      </c>
      <c r="E107" s="1">
        <f t="shared" si="21"/>
        <v>1.2E-2</v>
      </c>
      <c r="F107" s="10">
        <f t="shared" si="16"/>
        <v>3411669.4844125318</v>
      </c>
      <c r="G107" s="8">
        <f t="shared" si="17"/>
        <v>41437.281187196742</v>
      </c>
      <c r="H107" s="2">
        <f t="shared" si="18"/>
        <v>8417.9836731790183</v>
      </c>
      <c r="I107" s="2">
        <f t="shared" si="19"/>
        <v>33019.297514017722</v>
      </c>
    </row>
    <row r="108" spans="1:9">
      <c r="A108" s="4">
        <v>42401</v>
      </c>
      <c r="B108" s="1">
        <v>-3.5700000000000003E-2</v>
      </c>
      <c r="C108" s="2">
        <f t="shared" si="20"/>
        <v>3289872.8838190045</v>
      </c>
      <c r="D108" s="2">
        <f t="shared" si="13"/>
        <v>3287158.7386898538</v>
      </c>
      <c r="E108" s="1">
        <f t="shared" si="21"/>
        <v>1.2E-2</v>
      </c>
      <c r="F108" s="10">
        <f t="shared" si="16"/>
        <v>3247712.8338255757</v>
      </c>
      <c r="G108" s="8">
        <f t="shared" si="17"/>
        <v>39445.904864278244</v>
      </c>
      <c r="H108" s="2">
        <f t="shared" si="18"/>
        <v>8013.4355731781252</v>
      </c>
      <c r="I108" s="2">
        <f t="shared" si="19"/>
        <v>31432.469291100118</v>
      </c>
    </row>
    <row r="109" spans="1:9">
      <c r="A109" s="4">
        <v>42430</v>
      </c>
      <c r="B109" s="1">
        <v>0.13689999999999999</v>
      </c>
      <c r="C109" s="2">
        <f t="shared" si="20"/>
        <v>3692324.7207762972</v>
      </c>
      <c r="D109" s="2">
        <f t="shared" si="13"/>
        <v>3689278.5528816567</v>
      </c>
      <c r="E109" s="1">
        <f t="shared" si="21"/>
        <v>1.2E-2</v>
      </c>
      <c r="F109" s="10">
        <f t="shared" si="16"/>
        <v>3645007.2102470766</v>
      </c>
      <c r="G109" s="8">
        <f t="shared" si="17"/>
        <v>44271.34263457988</v>
      </c>
      <c r="H109" s="2">
        <f t="shared" si="18"/>
        <v>8993.723256214902</v>
      </c>
      <c r="I109" s="2">
        <f t="shared" si="19"/>
        <v>35277.61937836498</v>
      </c>
    </row>
    <row r="110" spans="1:9">
      <c r="A110" s="4">
        <v>42461</v>
      </c>
      <c r="B110" s="1">
        <v>-6.5100000000000005E-2</v>
      </c>
      <c r="C110" s="2">
        <f t="shared" si="20"/>
        <v>3407717.2408599919</v>
      </c>
      <c r="D110" s="2">
        <f t="shared" si="13"/>
        <v>3404905.8741362826</v>
      </c>
      <c r="E110" s="1">
        <f t="shared" si="21"/>
        <v>1.2E-2</v>
      </c>
      <c r="F110" s="10">
        <f t="shared" si="16"/>
        <v>3364047.0036466471</v>
      </c>
      <c r="G110" s="8">
        <f t="shared" si="17"/>
        <v>40858.870489635396</v>
      </c>
      <c r="H110" s="2">
        <f t="shared" si="18"/>
        <v>8300.4795399694303</v>
      </c>
      <c r="I110" s="2">
        <f t="shared" si="19"/>
        <v>32558.390949665965</v>
      </c>
    </row>
    <row r="111" spans="1:9">
      <c r="A111" s="4">
        <v>42491</v>
      </c>
      <c r="B111" s="1">
        <v>8.6999999999999994E-2</v>
      </c>
      <c r="C111" s="2">
        <f t="shared" si="20"/>
        <v>3656719.0929639051</v>
      </c>
      <c r="D111" s="2">
        <f t="shared" si="13"/>
        <v>3653702.29971221</v>
      </c>
      <c r="E111" s="1">
        <f t="shared" si="21"/>
        <v>1.2E-2</v>
      </c>
      <c r="F111" s="10">
        <f t="shared" si="16"/>
        <v>3609857.8721156633</v>
      </c>
      <c r="G111" s="8">
        <f t="shared" si="17"/>
        <v>43844.42759654652</v>
      </c>
      <c r="H111" s="2">
        <f t="shared" si="18"/>
        <v>8906.9954662384262</v>
      </c>
      <c r="I111" s="2">
        <f t="shared" si="19"/>
        <v>34937.432130308094</v>
      </c>
    </row>
    <row r="112" spans="1:9">
      <c r="A112" s="4">
        <v>42522</v>
      </c>
      <c r="B112" s="1">
        <v>-5.1200000000000002E-2</v>
      </c>
      <c r="C112" s="2">
        <f t="shared" si="20"/>
        <v>3425033.1490633413</v>
      </c>
      <c r="D112" s="2">
        <f t="shared" si="13"/>
        <v>3422207.496715364</v>
      </c>
      <c r="E112" s="1">
        <f t="shared" si="21"/>
        <v>1.2E-2</v>
      </c>
      <c r="F112" s="10">
        <f t="shared" si="16"/>
        <v>3381141.0067547797</v>
      </c>
      <c r="G112" s="8">
        <f t="shared" si="17"/>
        <v>41066.489960584368</v>
      </c>
      <c r="H112" s="2">
        <f t="shared" si="18"/>
        <v>8342.6574354927143</v>
      </c>
      <c r="I112" s="2">
        <f t="shared" si="19"/>
        <v>32723.832525091653</v>
      </c>
    </row>
    <row r="113" spans="1:9">
      <c r="A113" s="4">
        <v>42552</v>
      </c>
      <c r="B113" s="1">
        <v>0.1462</v>
      </c>
      <c r="C113" s="2">
        <f t="shared" si="20"/>
        <v>3875463.821942328</v>
      </c>
      <c r="D113" s="2">
        <f t="shared" si="13"/>
        <v>3872266.5642892257</v>
      </c>
      <c r="E113" s="1">
        <f t="shared" si="21"/>
        <v>1.2E-2</v>
      </c>
      <c r="F113" s="10">
        <f t="shared" si="16"/>
        <v>3825799.365517755</v>
      </c>
      <c r="G113" s="8">
        <f t="shared" si="17"/>
        <v>46467.198771470707</v>
      </c>
      <c r="H113" s="2">
        <f t="shared" si="18"/>
        <v>9439.8114304242736</v>
      </c>
      <c r="I113" s="2">
        <f t="shared" si="19"/>
        <v>37027.387341046429</v>
      </c>
    </row>
    <row r="114" spans="1:9">
      <c r="A114" s="4">
        <v>42583</v>
      </c>
      <c r="B114" s="1">
        <v>1.9599999999999999E-2</v>
      </c>
      <c r="C114" s="2">
        <f t="shared" si="20"/>
        <v>3900785.0330819031</v>
      </c>
      <c r="D114" s="2">
        <f t="shared" si="13"/>
        <v>3897566.8854296105</v>
      </c>
      <c r="E114" s="1">
        <f t="shared" si="21"/>
        <v>1.2E-2</v>
      </c>
      <c r="F114" s="10">
        <f t="shared" si="16"/>
        <v>3850796.082804455</v>
      </c>
      <c r="G114" s="8">
        <f t="shared" si="17"/>
        <v>46770.802625155324</v>
      </c>
      <c r="H114" s="2">
        <f t="shared" si="18"/>
        <v>9501.4885533003035</v>
      </c>
      <c r="I114" s="2">
        <f t="shared" si="19"/>
        <v>37269.31407185502</v>
      </c>
    </row>
    <row r="115" spans="1:9">
      <c r="A115" s="4">
        <v>42614</v>
      </c>
      <c r="B115" s="1">
        <v>4.1399999999999999E-2</v>
      </c>
      <c r="C115" s="2">
        <f t="shared" si="20"/>
        <v>4010219.0406325599</v>
      </c>
      <c r="D115" s="2">
        <f t="shared" si="13"/>
        <v>4006910.6099240384</v>
      </c>
      <c r="E115" s="1">
        <f t="shared" si="21"/>
        <v>1.2E-2</v>
      </c>
      <c r="F115" s="10">
        <f t="shared" si="16"/>
        <v>3958827.6826049499</v>
      </c>
      <c r="G115" s="8">
        <f t="shared" si="17"/>
        <v>48082.927319088463</v>
      </c>
      <c r="H115" s="2">
        <f t="shared" si="18"/>
        <v>9768.0466848728211</v>
      </c>
      <c r="I115" s="2">
        <f t="shared" si="19"/>
        <v>38314.880634215646</v>
      </c>
    </row>
    <row r="116" spans="1:9">
      <c r="A116" s="4">
        <v>42644</v>
      </c>
      <c r="B116" s="1">
        <v>-3.0499999999999999E-2</v>
      </c>
      <c r="C116" s="2">
        <f t="shared" si="20"/>
        <v>3838083.4382854989</v>
      </c>
      <c r="D116" s="2">
        <f t="shared" si="13"/>
        <v>3834917.0194489136</v>
      </c>
      <c r="E116" s="1">
        <f t="shared" si="21"/>
        <v>1.2E-2</v>
      </c>
      <c r="F116" s="10">
        <f t="shared" si="16"/>
        <v>3788898.0152155268</v>
      </c>
      <c r="G116" s="8">
        <f t="shared" si="17"/>
        <v>46019.004233386964</v>
      </c>
      <c r="H116" s="2">
        <f t="shared" si="18"/>
        <v>9348.7607100125624</v>
      </c>
      <c r="I116" s="2">
        <f t="shared" si="19"/>
        <v>36670.243523374404</v>
      </c>
    </row>
    <row r="117" spans="1:9">
      <c r="A117" s="4">
        <v>42675</v>
      </c>
      <c r="B117" s="1">
        <v>5.7000000000000002E-3</v>
      </c>
      <c r="C117" s="2">
        <f t="shared" si="20"/>
        <v>3810494.7339022555</v>
      </c>
      <c r="D117" s="2">
        <f t="shared" si="13"/>
        <v>3807351.0757467863</v>
      </c>
      <c r="E117" s="1">
        <f t="shared" si="21"/>
        <v>1.2E-2</v>
      </c>
      <c r="F117" s="10">
        <f t="shared" si="16"/>
        <v>3761662.862837825</v>
      </c>
      <c r="G117" s="8">
        <f t="shared" si="17"/>
        <v>45688.212908961439</v>
      </c>
      <c r="H117" s="2">
        <f t="shared" si="18"/>
        <v>9281.5604524555165</v>
      </c>
      <c r="I117" s="2">
        <f t="shared" si="19"/>
        <v>36406.652456505923</v>
      </c>
    </row>
    <row r="118" spans="1:9">
      <c r="A118" s="4">
        <v>42705</v>
      </c>
      <c r="B118" s="1">
        <v>2.0899999999999998E-2</v>
      </c>
      <c r="C118" s="2">
        <f t="shared" si="20"/>
        <v>3840281.6166711352</v>
      </c>
      <c r="D118" s="2">
        <f t="shared" si="13"/>
        <v>3837113.3843373815</v>
      </c>
      <c r="E118" s="1">
        <f t="shared" si="21"/>
        <v>1.2E-2</v>
      </c>
      <c r="F118" s="10">
        <f t="shared" si="16"/>
        <v>3791068.0237253327</v>
      </c>
      <c r="G118" s="8">
        <f t="shared" si="17"/>
        <v>46045.360612048578</v>
      </c>
      <c r="H118" s="2">
        <f t="shared" si="18"/>
        <v>9354.1150083376688</v>
      </c>
      <c r="I118" s="2">
        <f t="shared" si="19"/>
        <v>36691.245603710908</v>
      </c>
    </row>
    <row r="119" spans="1:9">
      <c r="A119" s="4">
        <v>42736</v>
      </c>
      <c r="B119" s="1">
        <v>0.1021</v>
      </c>
      <c r="C119" s="2">
        <f t="shared" si="20"/>
        <v>4178136.0689476896</v>
      </c>
      <c r="D119" s="2">
        <f t="shared" si="13"/>
        <v>4174689.1066908077</v>
      </c>
      <c r="E119" s="1">
        <f t="shared" si="21"/>
        <v>1.2E-2</v>
      </c>
      <c r="F119" s="10">
        <f t="shared" si="16"/>
        <v>4124592.837410518</v>
      </c>
      <c r="G119" s="8">
        <f t="shared" si="17"/>
        <v>50096.269280289693</v>
      </c>
      <c r="H119" s="2">
        <f t="shared" si="18"/>
        <v>10177.05710429085</v>
      </c>
      <c r="I119" s="2">
        <f t="shared" si="19"/>
        <v>39919.212175998844</v>
      </c>
    </row>
    <row r="120" spans="1:9">
      <c r="A120" s="4">
        <v>42767</v>
      </c>
      <c r="B120" s="1">
        <v>8.7599999999999997E-2</v>
      </c>
      <c r="C120" s="2">
        <f t="shared" si="20"/>
        <v>4485907.1699676793</v>
      </c>
      <c r="D120" s="2">
        <f t="shared" si="13"/>
        <v>4482206.296552456</v>
      </c>
      <c r="E120" s="1">
        <f t="shared" si="21"/>
        <v>1.2E-2</v>
      </c>
      <c r="F120" s="10">
        <f t="shared" si="16"/>
        <v>4428419.8209938267</v>
      </c>
      <c r="G120" s="8">
        <f t="shared" si="17"/>
        <v>53786.47555862947</v>
      </c>
      <c r="H120" s="2">
        <f t="shared" si="18"/>
        <v>10926.722509735577</v>
      </c>
      <c r="I120" s="2">
        <f t="shared" si="19"/>
        <v>42859.753048893894</v>
      </c>
    </row>
    <row r="121" spans="1:9">
      <c r="A121" s="4">
        <v>42795</v>
      </c>
      <c r="B121" s="1">
        <v>3.8699999999999998E-2</v>
      </c>
      <c r="C121" s="2">
        <f t="shared" si="20"/>
        <v>4599799.6680662874</v>
      </c>
      <c r="D121" s="2">
        <f t="shared" si="13"/>
        <v>4596004.8333401326</v>
      </c>
      <c r="E121" s="1">
        <f t="shared" si="21"/>
        <v>1.2E-2</v>
      </c>
      <c r="F121" s="10">
        <f t="shared" si="16"/>
        <v>4540852.7753400514</v>
      </c>
      <c r="G121" s="8">
        <f t="shared" si="17"/>
        <v>55152.05800008159</v>
      </c>
      <c r="H121" s="2">
        <f t="shared" si="18"/>
        <v>11204.140582716574</v>
      </c>
      <c r="I121" s="2">
        <f t="shared" si="19"/>
        <v>43947.917417365017</v>
      </c>
    </row>
    <row r="122" spans="1:9">
      <c r="A122" s="4">
        <v>42826</v>
      </c>
      <c r="B122" s="1">
        <v>5.2900000000000003E-2</v>
      </c>
      <c r="C122" s="2">
        <f t="shared" si="20"/>
        <v>4781063.8871555403</v>
      </c>
      <c r="D122" s="2">
        <f t="shared" si="13"/>
        <v>4777119.5094486373</v>
      </c>
      <c r="E122" s="1">
        <f t="shared" si="21"/>
        <v>1.2E-2</v>
      </c>
      <c r="F122" s="10">
        <f t="shared" si="16"/>
        <v>4719794.075335254</v>
      </c>
      <c r="G122" s="8">
        <f t="shared" si="17"/>
        <v>57325.43411338365</v>
      </c>
      <c r="H122" s="2">
        <f t="shared" si="18"/>
        <v>11645.661940133888</v>
      </c>
      <c r="I122" s="2">
        <f t="shared" si="19"/>
        <v>45679.772173249759</v>
      </c>
    </row>
    <row r="123" spans="1:9">
      <c r="A123" s="4">
        <v>42856</v>
      </c>
      <c r="B123" s="1">
        <v>7.6499999999999999E-2</v>
      </c>
      <c r="C123" s="2">
        <f t="shared" si="20"/>
        <v>5080858.3220984014</v>
      </c>
      <c r="D123" s="2">
        <f t="shared" si="13"/>
        <v>5076666.61398267</v>
      </c>
      <c r="E123" s="1">
        <f t="shared" si="21"/>
        <v>1.2E-2</v>
      </c>
      <c r="F123" s="10">
        <f t="shared" si="16"/>
        <v>5015746.6146148778</v>
      </c>
      <c r="G123" s="8">
        <f t="shared" si="17"/>
        <v>60919.999367792043</v>
      </c>
      <c r="H123" s="2">
        <f t="shared" si="18"/>
        <v>12375.897871566953</v>
      </c>
      <c r="I123" s="2">
        <f t="shared" si="19"/>
        <v>48544.101496225092</v>
      </c>
    </row>
    <row r="124" spans="1:9">
      <c r="A124" s="4">
        <v>42887</v>
      </c>
      <c r="B124" s="1">
        <v>-5.1999999999999998E-2</v>
      </c>
      <c r="C124" s="2">
        <f t="shared" si="20"/>
        <v>4754927.7906549042</v>
      </c>
      <c r="D124" s="2">
        <f t="shared" si="13"/>
        <v>4751004.9752276139</v>
      </c>
      <c r="E124" s="1">
        <f t="shared" si="21"/>
        <v>1.2E-2</v>
      </c>
      <c r="F124" s="10">
        <f t="shared" si="16"/>
        <v>4693992.9155248823</v>
      </c>
      <c r="G124" s="8">
        <f t="shared" si="17"/>
        <v>57012.059702731371</v>
      </c>
      <c r="H124" s="2">
        <f t="shared" si="18"/>
        <v>11581.999928609877</v>
      </c>
      <c r="I124" s="2">
        <f t="shared" si="19"/>
        <v>45430.059774121495</v>
      </c>
    </row>
    <row r="125" spans="1:9">
      <c r="A125" s="4">
        <v>42917</v>
      </c>
      <c r="B125" s="1">
        <v>8.2600000000000007E-2</v>
      </c>
      <c r="C125" s="2">
        <f t="shared" si="20"/>
        <v>5081716.7303472375</v>
      </c>
      <c r="D125" s="2">
        <f t="shared" si="13"/>
        <v>5077524.3140447009</v>
      </c>
      <c r="E125" s="1">
        <f t="shared" si="21"/>
        <v>1.2E-2</v>
      </c>
      <c r="F125" s="10">
        <f t="shared" si="16"/>
        <v>5016594.022276164</v>
      </c>
      <c r="G125" s="8">
        <f t="shared" si="17"/>
        <v>60930.291768536415</v>
      </c>
      <c r="H125" s="2">
        <f t="shared" si="18"/>
        <v>12377.988772778173</v>
      </c>
      <c r="I125" s="2">
        <f t="shared" si="19"/>
        <v>48552.30299575824</v>
      </c>
    </row>
    <row r="126" spans="1:9">
      <c r="A126" s="4">
        <v>42948</v>
      </c>
      <c r="B126" s="1">
        <v>3.5900000000000001E-2</v>
      </c>
      <c r="C126" s="2">
        <f t="shared" si="20"/>
        <v>5196689.7476758789</v>
      </c>
      <c r="D126" s="2">
        <f t="shared" si="13"/>
        <v>5192402.4786340464</v>
      </c>
      <c r="E126" s="1">
        <f t="shared" si="21"/>
        <v>1.2E-2</v>
      </c>
      <c r="F126" s="10">
        <f t="shared" si="16"/>
        <v>5130093.6488904376</v>
      </c>
      <c r="G126" s="8">
        <f t="shared" si="17"/>
        <v>62308.829743608556</v>
      </c>
      <c r="H126" s="2">
        <f t="shared" si="18"/>
        <v>12658.038762414079</v>
      </c>
      <c r="I126" s="2">
        <f t="shared" si="19"/>
        <v>49650.790981194477</v>
      </c>
    </row>
    <row r="127" spans="1:9">
      <c r="A127" s="4">
        <v>42979</v>
      </c>
      <c r="B127" s="1">
        <v>-6.7999999999999996E-3</v>
      </c>
      <c r="C127" s="2">
        <f t="shared" si="20"/>
        <v>5095209.0120779825</v>
      </c>
      <c r="D127" s="2">
        <f t="shared" si="13"/>
        <v>5091005.4646430183</v>
      </c>
      <c r="E127" s="1">
        <f t="shared" si="21"/>
        <v>1.2E-2</v>
      </c>
      <c r="F127" s="10">
        <f t="shared" si="16"/>
        <v>5029913.3990673022</v>
      </c>
      <c r="G127" s="8">
        <f t="shared" si="17"/>
        <v>61092.065575716224</v>
      </c>
      <c r="H127" s="2">
        <f t="shared" si="18"/>
        <v>12410.85312170675</v>
      </c>
      <c r="I127" s="2">
        <f t="shared" si="19"/>
        <v>48681.212454009474</v>
      </c>
    </row>
    <row r="128" spans="1:9">
      <c r="A128" s="4">
        <v>43009</v>
      </c>
      <c r="B128" s="1">
        <v>9.1600000000000001E-2</v>
      </c>
      <c r="C128" s="2">
        <f t="shared" si="20"/>
        <v>5490653.4664218668</v>
      </c>
      <c r="D128" s="2">
        <f t="shared" si="13"/>
        <v>5486123.6773120686</v>
      </c>
      <c r="E128" s="1">
        <f t="shared" si="21"/>
        <v>1.2E-2</v>
      </c>
      <c r="F128" s="10">
        <f t="shared" si="16"/>
        <v>5420290.1931843236</v>
      </c>
      <c r="G128" s="8">
        <f t="shared" si="17"/>
        <v>65833.484127744829</v>
      </c>
      <c r="H128" s="2">
        <f t="shared" si="18"/>
        <v>13374.072300551361</v>
      </c>
      <c r="I128" s="2">
        <f t="shared" si="19"/>
        <v>52459.411827193471</v>
      </c>
    </row>
    <row r="129" spans="1:9">
      <c r="A129" s="4">
        <v>43040</v>
      </c>
      <c r="B129" s="1">
        <v>3.7100000000000001E-2</v>
      </c>
      <c r="C129" s="2">
        <f t="shared" si="20"/>
        <v>5621382.9593514614</v>
      </c>
      <c r="D129" s="2">
        <f t="shared" si="13"/>
        <v>5616745.318409997</v>
      </c>
      <c r="E129" s="1">
        <f t="shared" si="21"/>
        <v>1.2E-2</v>
      </c>
      <c r="F129" s="10">
        <f t="shared" si="16"/>
        <v>5549344.3745890772</v>
      </c>
      <c r="G129" s="8">
        <f t="shared" si="17"/>
        <v>67400.943820919972</v>
      </c>
      <c r="H129" s="2">
        <f t="shared" si="18"/>
        <v>13692.501737219893</v>
      </c>
      <c r="I129" s="2">
        <f t="shared" si="19"/>
        <v>53708.44208370008</v>
      </c>
    </row>
    <row r="130" spans="1:9">
      <c r="A130" s="4">
        <v>43070</v>
      </c>
      <c r="B130" s="1">
        <v>8.8000000000000005E-3</v>
      </c>
      <c r="C130" s="2">
        <f t="shared" si="20"/>
        <v>5598178.6050854605</v>
      </c>
      <c r="D130" s="2">
        <f t="shared" si="13"/>
        <v>5593560.1077362653</v>
      </c>
      <c r="E130" s="1">
        <f t="shared" si="21"/>
        <v>1.2E-2</v>
      </c>
      <c r="F130" s="10">
        <f t="shared" si="16"/>
        <v>5526437.3864434296</v>
      </c>
      <c r="G130" s="8">
        <f t="shared" si="17"/>
        <v>67122.72129283518</v>
      </c>
      <c r="H130" s="2">
        <f t="shared" si="18"/>
        <v>13635.980830639466</v>
      </c>
      <c r="I130" s="2">
        <f t="shared" si="19"/>
        <v>53486.74046219571</v>
      </c>
    </row>
    <row r="131" spans="1:9">
      <c r="A131" s="4">
        <v>43101</v>
      </c>
      <c r="B131" s="1">
        <v>0.1784</v>
      </c>
      <c r="C131" s="2">
        <f t="shared" si="20"/>
        <v>6512353.816184937</v>
      </c>
      <c r="D131" s="2">
        <f t="shared" si="13"/>
        <v>6506981.1242865846</v>
      </c>
      <c r="E131" s="1">
        <f t="shared" si="21"/>
        <v>1.2E-2</v>
      </c>
      <c r="F131" s="10">
        <f t="shared" si="16"/>
        <v>6428897.3507951451</v>
      </c>
      <c r="G131" s="8">
        <f t="shared" si="17"/>
        <v>78083.773491439017</v>
      </c>
      <c r="H131" s="2">
        <f t="shared" si="18"/>
        <v>15862.718584785836</v>
      </c>
      <c r="I131" s="2">
        <f t="shared" si="19"/>
        <v>62221.054906653182</v>
      </c>
    </row>
    <row r="132" spans="1:9">
      <c r="A132" s="4">
        <v>43132</v>
      </c>
      <c r="B132" s="1">
        <v>-3.4299999999999997E-2</v>
      </c>
      <c r="C132" s="2">
        <f t="shared" si="20"/>
        <v>6208386.1716628717</v>
      </c>
      <c r="D132" s="2">
        <f t="shared" si="13"/>
        <v>6203264.2530712504</v>
      </c>
      <c r="E132" s="1">
        <f t="shared" si="21"/>
        <v>1.2E-2</v>
      </c>
      <c r="F132" s="10">
        <f t="shared" si="16"/>
        <v>6128825.0820343951</v>
      </c>
      <c r="G132" s="8">
        <f t="shared" si="17"/>
        <v>74439.171036855012</v>
      </c>
      <c r="H132" s="2">
        <f t="shared" si="18"/>
        <v>15122.317596137096</v>
      </c>
      <c r="I132" s="2">
        <f t="shared" si="19"/>
        <v>59316.853440717918</v>
      </c>
    </row>
    <row r="133" spans="1:9">
      <c r="A133" s="4">
        <v>43160</v>
      </c>
      <c r="B133" s="1">
        <v>-8.6800000000000002E-2</v>
      </c>
      <c r="C133" s="2">
        <f t="shared" si="20"/>
        <v>5596843.0649138093</v>
      </c>
      <c r="D133" s="2">
        <f t="shared" si="13"/>
        <v>5592225.6693852553</v>
      </c>
      <c r="E133" s="1">
        <f t="shared" si="21"/>
        <v>1.2E-2</v>
      </c>
      <c r="F133" s="10">
        <f t="shared" si="16"/>
        <v>5525118.9613526324</v>
      </c>
      <c r="G133" s="8">
        <f t="shared" si="17"/>
        <v>67106.708032623064</v>
      </c>
      <c r="H133" s="2">
        <f t="shared" si="18"/>
        <v>13632.727736827375</v>
      </c>
      <c r="I133" s="2">
        <f t="shared" si="19"/>
        <v>53473.980295795685</v>
      </c>
    </row>
    <row r="134" spans="1:9">
      <c r="A134" s="4">
        <v>43191</v>
      </c>
      <c r="B134" s="1">
        <v>2.5999999999999999E-3</v>
      </c>
      <c r="C134" s="2">
        <f t="shared" si="20"/>
        <v>5539484.2706521489</v>
      </c>
      <c r="D134" s="2">
        <f t="shared" si="13"/>
        <v>5534914.196128861</v>
      </c>
      <c r="E134" s="1">
        <f t="shared" si="21"/>
        <v>1.2E-2</v>
      </c>
      <c r="F134" s="10">
        <f t="shared" si="16"/>
        <v>5468495.2257753145</v>
      </c>
      <c r="G134" s="8">
        <f t="shared" si="17"/>
        <v>66418.970353546334</v>
      </c>
      <c r="H134" s="2">
        <f t="shared" si="18"/>
        <v>13493.013827322937</v>
      </c>
      <c r="I134" s="2">
        <f t="shared" si="19"/>
        <v>52925.956526223395</v>
      </c>
    </row>
    <row r="135" spans="1:9">
      <c r="A135" s="4">
        <v>43221</v>
      </c>
      <c r="B135" s="1">
        <v>0.11260000000000001</v>
      </c>
      <c r="C135" s="2">
        <f t="shared" si="20"/>
        <v>6084247.7881976152</v>
      </c>
      <c r="D135" s="2">
        <f t="shared" si="13"/>
        <v>6079228.2837723522</v>
      </c>
      <c r="E135" s="1">
        <f t="shared" si="21"/>
        <v>1.2E-2</v>
      </c>
      <c r="F135" s="10">
        <f t="shared" si="16"/>
        <v>6006277.5443670843</v>
      </c>
      <c r="G135" s="8">
        <f t="shared" si="17"/>
        <v>72950.739405268221</v>
      </c>
      <c r="H135" s="2">
        <f t="shared" si="18"/>
        <v>14819.942710180239</v>
      </c>
      <c r="I135" s="2">
        <f t="shared" si="19"/>
        <v>58130.796695087978</v>
      </c>
    </row>
    <row r="136" spans="1:9">
      <c r="A136" s="4">
        <v>43252</v>
      </c>
      <c r="B136" s="1">
        <v>1.6899999999999998E-2</v>
      </c>
      <c r="C136" s="2">
        <f t="shared" si="20"/>
        <v>6107783.6348668877</v>
      </c>
      <c r="D136" s="2">
        <f t="shared" si="13"/>
        <v>6102744.7133681225</v>
      </c>
      <c r="E136" s="1">
        <f t="shared" si="21"/>
        <v>1.2E-2</v>
      </c>
      <c r="F136" s="10">
        <f t="shared" si="16"/>
        <v>6029511.7768077049</v>
      </c>
      <c r="G136" s="8">
        <f t="shared" si="17"/>
        <v>73232.936560417467</v>
      </c>
      <c r="H136" s="2">
        <f t="shared" si="18"/>
        <v>14877.271062248808</v>
      </c>
      <c r="I136" s="2">
        <f t="shared" si="19"/>
        <v>58355.665498168659</v>
      </c>
    </row>
    <row r="137" spans="1:9">
      <c r="A137" s="4">
        <v>43282</v>
      </c>
      <c r="B137" s="1">
        <v>5.04E-2</v>
      </c>
      <c r="C137" s="2">
        <f t="shared" si="20"/>
        <v>6333399.1703588134</v>
      </c>
      <c r="D137" s="2">
        <f t="shared" ref="D137:D172" si="22">C137*0.999175</f>
        <v>6328174.1160432678</v>
      </c>
      <c r="E137" s="1">
        <f t="shared" si="21"/>
        <v>1.2E-2</v>
      </c>
      <c r="F137" s="10">
        <f t="shared" si="16"/>
        <v>6252236.0266507482</v>
      </c>
      <c r="G137" s="8">
        <f t="shared" si="17"/>
        <v>75938.089392519221</v>
      </c>
      <c r="H137" s="2">
        <f t="shared" si="18"/>
        <v>15426.82286009028</v>
      </c>
      <c r="I137" s="2">
        <f t="shared" si="19"/>
        <v>60511.266532428941</v>
      </c>
    </row>
    <row r="138" spans="1:9">
      <c r="A138" s="4">
        <v>43313</v>
      </c>
      <c r="B138" s="1">
        <v>0.1181</v>
      </c>
      <c r="C138" s="2">
        <f t="shared" ref="C138:C169" si="23">F137*(1+B138)</f>
        <v>6990625.1013982026</v>
      </c>
      <c r="D138" s="2">
        <f t="shared" si="22"/>
        <v>6984857.8356895493</v>
      </c>
      <c r="E138" s="1">
        <f t="shared" ref="E138:E191" si="24">$E$9</f>
        <v>1.2E-2</v>
      </c>
      <c r="F138" s="10">
        <f t="shared" ref="F138:F172" si="25">D138*(1-E138)</f>
        <v>6901039.5416612746</v>
      </c>
      <c r="G138" s="8">
        <f t="shared" ref="G138:G172" si="26">D138*E138</f>
        <v>83818.294028274599</v>
      </c>
      <c r="H138" s="2">
        <f t="shared" si="18"/>
        <v>17027.686431843984</v>
      </c>
      <c r="I138" s="2">
        <f t="shared" si="19"/>
        <v>66790.607596430607</v>
      </c>
    </row>
    <row r="139" spans="1:9">
      <c r="A139" s="4">
        <v>43344</v>
      </c>
      <c r="B139" s="1">
        <v>-8.3000000000000001E-3</v>
      </c>
      <c r="C139" s="2">
        <f t="shared" si="23"/>
        <v>6843760.9134654859</v>
      </c>
      <c r="D139" s="2">
        <f t="shared" si="22"/>
        <v>6838114.8107118774</v>
      </c>
      <c r="E139" s="1">
        <f t="shared" si="24"/>
        <v>1.2E-2</v>
      </c>
      <c r="F139" s="10">
        <f t="shared" si="25"/>
        <v>6756057.4329833351</v>
      </c>
      <c r="G139" s="8">
        <f t="shared" si="26"/>
        <v>82057.377728542531</v>
      </c>
      <c r="H139" s="2">
        <f t="shared" si="18"/>
        <v>16669.956285553413</v>
      </c>
      <c r="I139" s="2">
        <f t="shared" si="19"/>
        <v>65387.421442989114</v>
      </c>
    </row>
    <row r="140" spans="1:9">
      <c r="A140" s="4">
        <v>43374</v>
      </c>
      <c r="B140" s="1">
        <v>-0.17760000000000001</v>
      </c>
      <c r="C140" s="2">
        <f t="shared" si="23"/>
        <v>5556181.6328854952</v>
      </c>
      <c r="D140" s="2">
        <f t="shared" si="22"/>
        <v>5551597.7830383647</v>
      </c>
      <c r="E140" s="1">
        <f t="shared" si="24"/>
        <v>1.2E-2</v>
      </c>
      <c r="F140" s="10">
        <f t="shared" si="25"/>
        <v>5484978.609641904</v>
      </c>
      <c r="G140" s="8">
        <f t="shared" si="26"/>
        <v>66619.173396460377</v>
      </c>
      <c r="H140" s="2">
        <f t="shared" si="18"/>
        <v>13533.685075490925</v>
      </c>
      <c r="I140" s="2">
        <f t="shared" si="19"/>
        <v>53085.488320969453</v>
      </c>
    </row>
    <row r="141" spans="1:9">
      <c r="A141" s="4">
        <v>43405</v>
      </c>
      <c r="B141" s="1">
        <v>-1.1599999999999999E-2</v>
      </c>
      <c r="C141" s="2">
        <f t="shared" si="23"/>
        <v>5421352.8577700574</v>
      </c>
      <c r="D141" s="2">
        <f t="shared" si="22"/>
        <v>5416880.241662397</v>
      </c>
      <c r="E141" s="1">
        <f t="shared" si="24"/>
        <v>1.2E-2</v>
      </c>
      <c r="F141" s="10">
        <f t="shared" si="25"/>
        <v>5351877.678762448</v>
      </c>
      <c r="G141" s="8">
        <f t="shared" si="26"/>
        <v>65002.562899948767</v>
      </c>
      <c r="H141" s="2">
        <f t="shared" si="18"/>
        <v>13205.270653124591</v>
      </c>
      <c r="I141" s="2">
        <f t="shared" si="19"/>
        <v>51797.292246824174</v>
      </c>
    </row>
    <row r="142" spans="1:9">
      <c r="A142" s="4">
        <v>43435</v>
      </c>
      <c r="B142" s="1">
        <v>-0.1789</v>
      </c>
      <c r="C142" s="2">
        <f t="shared" si="23"/>
        <v>4394426.7620318457</v>
      </c>
      <c r="D142" s="2">
        <f t="shared" si="22"/>
        <v>4390801.3599531697</v>
      </c>
      <c r="E142" s="1">
        <f t="shared" si="24"/>
        <v>1.2E-2</v>
      </c>
      <c r="F142" s="10">
        <f t="shared" si="25"/>
        <v>4338111.7436337313</v>
      </c>
      <c r="G142" s="8">
        <f t="shared" si="26"/>
        <v>52689.616319438035</v>
      </c>
      <c r="H142" s="2">
        <f t="shared" si="18"/>
        <v>10703.895555293837</v>
      </c>
      <c r="I142" s="2">
        <f t="shared" si="19"/>
        <v>41985.7207641442</v>
      </c>
    </row>
    <row r="143" spans="1:9">
      <c r="A143" s="4">
        <v>43466</v>
      </c>
      <c r="B143" s="1">
        <v>0.17799999999999999</v>
      </c>
      <c r="C143" s="2">
        <f t="shared" si="23"/>
        <v>5110295.6340005351</v>
      </c>
      <c r="D143" s="2">
        <f t="shared" si="22"/>
        <v>5106079.6401024852</v>
      </c>
      <c r="E143" s="1">
        <f t="shared" si="24"/>
        <v>1.2E-2</v>
      </c>
      <c r="F143" s="10">
        <f t="shared" si="25"/>
        <v>5044806.6844212553</v>
      </c>
      <c r="G143" s="8">
        <f t="shared" si="26"/>
        <v>61272.955681229825</v>
      </c>
      <c r="H143" s="2">
        <f t="shared" si="18"/>
        <v>12447.600946641838</v>
      </c>
      <c r="I143" s="2">
        <f t="shared" si="19"/>
        <v>48825.354734587985</v>
      </c>
    </row>
    <row r="144" spans="1:9">
      <c r="A144" s="4">
        <v>43497</v>
      </c>
      <c r="B144" s="1">
        <v>5.6599999999999998E-2</v>
      </c>
      <c r="C144" s="2">
        <f t="shared" si="23"/>
        <v>5330342.7427594978</v>
      </c>
      <c r="D144" s="2">
        <f t="shared" si="22"/>
        <v>5325945.2099967217</v>
      </c>
      <c r="E144" s="1">
        <f t="shared" si="24"/>
        <v>1.2E-2</v>
      </c>
      <c r="F144" s="10">
        <f t="shared" si="25"/>
        <v>5262033.8674767613</v>
      </c>
      <c r="G144" s="8">
        <f t="shared" si="26"/>
        <v>63911.342519960665</v>
      </c>
      <c r="H144" s="2">
        <f t="shared" si="18"/>
        <v>12983.58923293001</v>
      </c>
      <c r="I144" s="2">
        <f t="shared" si="19"/>
        <v>50927.753287030653</v>
      </c>
    </row>
    <row r="145" spans="1:9">
      <c r="A145" s="4">
        <v>43525</v>
      </c>
      <c r="B145" s="1">
        <v>7.51E-2</v>
      </c>
      <c r="C145" s="2">
        <f t="shared" si="23"/>
        <v>5657212.6109242663</v>
      </c>
      <c r="D145" s="2">
        <f t="shared" si="22"/>
        <v>5652545.4105202537</v>
      </c>
      <c r="E145" s="1">
        <f t="shared" si="24"/>
        <v>1.2E-2</v>
      </c>
      <c r="F145" s="10">
        <f t="shared" si="25"/>
        <v>5584714.8655940108</v>
      </c>
      <c r="G145" s="8">
        <f t="shared" si="26"/>
        <v>67830.544926243048</v>
      </c>
      <c r="H145" s="2">
        <f t="shared" si="18"/>
        <v>13779.775201766275</v>
      </c>
      <c r="I145" s="2">
        <f t="shared" si="19"/>
        <v>54050.769724476777</v>
      </c>
    </row>
    <row r="146" spans="1:9">
      <c r="A146" s="4">
        <v>43556</v>
      </c>
      <c r="B146" s="1">
        <v>0.1085</v>
      </c>
      <c r="C146" s="2">
        <f t="shared" si="23"/>
        <v>6190656.4285109611</v>
      </c>
      <c r="D146" s="2">
        <f t="shared" si="22"/>
        <v>6185549.1369574396</v>
      </c>
      <c r="E146" s="1">
        <f t="shared" si="24"/>
        <v>1.2E-2</v>
      </c>
      <c r="F146" s="10">
        <f t="shared" si="25"/>
        <v>6111322.54731395</v>
      </c>
      <c r="G146" s="8">
        <f t="shared" si="26"/>
        <v>74226.589643489278</v>
      </c>
      <c r="H146" s="2">
        <f t="shared" si="18"/>
        <v>15079.131686074847</v>
      </c>
      <c r="I146" s="2">
        <f t="shared" si="19"/>
        <v>59147.45795741443</v>
      </c>
    </row>
    <row r="147" spans="1:9">
      <c r="A147" s="4">
        <v>43586</v>
      </c>
      <c r="B147" s="1">
        <v>-0.16450000000000001</v>
      </c>
      <c r="C147" s="2">
        <f t="shared" si="23"/>
        <v>5106009.9882808058</v>
      </c>
      <c r="D147" s="2">
        <f t="shared" si="22"/>
        <v>5101797.5300404746</v>
      </c>
      <c r="E147" s="1">
        <f t="shared" si="24"/>
        <v>1.2E-2</v>
      </c>
      <c r="F147" s="10">
        <f t="shared" si="25"/>
        <v>5040575.9596799891</v>
      </c>
      <c r="G147" s="8">
        <f t="shared" si="26"/>
        <v>61221.570360485697</v>
      </c>
      <c r="H147" s="2">
        <f t="shared" si="18"/>
        <v>12437.16201873267</v>
      </c>
      <c r="I147" s="2">
        <f t="shared" si="19"/>
        <v>48784.408341753027</v>
      </c>
    </row>
    <row r="148" spans="1:9">
      <c r="A148" s="4">
        <v>43617</v>
      </c>
      <c r="B148" s="1">
        <v>0.1527</v>
      </c>
      <c r="C148" s="2">
        <f t="shared" si="23"/>
        <v>5810271.9087231234</v>
      </c>
      <c r="D148" s="2">
        <f t="shared" si="22"/>
        <v>5805478.4343984267</v>
      </c>
      <c r="E148" s="1">
        <f t="shared" si="24"/>
        <v>1.2E-2</v>
      </c>
      <c r="F148" s="10">
        <f t="shared" si="25"/>
        <v>5735812.6931856452</v>
      </c>
      <c r="G148" s="8">
        <f t="shared" si="26"/>
        <v>69665.741212781126</v>
      </c>
      <c r="H148" s="2">
        <f t="shared" si="18"/>
        <v>14152.595327376486</v>
      </c>
      <c r="I148" s="2">
        <f t="shared" si="19"/>
        <v>55513.145885404636</v>
      </c>
    </row>
    <row r="149" spans="1:9">
      <c r="A149" s="4">
        <v>43647</v>
      </c>
      <c r="B149" s="1">
        <v>4.3299999999999998E-2</v>
      </c>
      <c r="C149" s="2">
        <f t="shared" si="23"/>
        <v>5984173.3828005828</v>
      </c>
      <c r="D149" s="2">
        <f t="shared" si="22"/>
        <v>5979236.4397597723</v>
      </c>
      <c r="E149" s="1">
        <f t="shared" si="24"/>
        <v>1.2E-2</v>
      </c>
      <c r="F149" s="10">
        <f t="shared" si="25"/>
        <v>5907485.6024826551</v>
      </c>
      <c r="G149" s="8">
        <f t="shared" si="26"/>
        <v>71750.837277117273</v>
      </c>
      <c r="H149" s="2">
        <f t="shared" si="18"/>
        <v>14576.182592846373</v>
      </c>
      <c r="I149" s="2">
        <f t="shared" si="19"/>
        <v>57174.654684270899</v>
      </c>
    </row>
    <row r="150" spans="1:9">
      <c r="A150" s="4">
        <v>43678</v>
      </c>
      <c r="B150" s="1">
        <v>-4.7100000000000003E-2</v>
      </c>
      <c r="C150" s="2">
        <f t="shared" si="23"/>
        <v>5629243.0306057222</v>
      </c>
      <c r="D150" s="2">
        <f t="shared" si="22"/>
        <v>5624598.9051054725</v>
      </c>
      <c r="E150" s="1">
        <f t="shared" si="24"/>
        <v>1.2E-2</v>
      </c>
      <c r="F150" s="10">
        <f t="shared" si="25"/>
        <v>5557103.7182442071</v>
      </c>
      <c r="G150" s="8">
        <f t="shared" si="26"/>
        <v>67495.186861265669</v>
      </c>
      <c r="H150" s="2">
        <f t="shared" si="18"/>
        <v>13711.64721086612</v>
      </c>
      <c r="I150" s="2">
        <f t="shared" si="19"/>
        <v>53783.539650399551</v>
      </c>
    </row>
    <row r="151" spans="1:9">
      <c r="A151" s="4">
        <v>43709</v>
      </c>
      <c r="B151" s="1">
        <v>1.34E-2</v>
      </c>
      <c r="C151" s="2">
        <f t="shared" si="23"/>
        <v>5631568.9080686802</v>
      </c>
      <c r="D151" s="2">
        <f t="shared" si="22"/>
        <v>5626922.8637195239</v>
      </c>
      <c r="E151" s="1">
        <f t="shared" si="24"/>
        <v>1.2E-2</v>
      </c>
      <c r="F151" s="10">
        <f t="shared" si="25"/>
        <v>5559399.7893548897</v>
      </c>
      <c r="G151" s="8">
        <f t="shared" si="26"/>
        <v>67523.074364634289</v>
      </c>
      <c r="H151" s="2">
        <f t="shared" si="18"/>
        <v>13717.312557175455</v>
      </c>
      <c r="I151" s="2">
        <f t="shared" si="19"/>
        <v>53805.761807458832</v>
      </c>
    </row>
    <row r="152" spans="1:9">
      <c r="A152" s="4">
        <v>43739</v>
      </c>
      <c r="B152" s="1">
        <v>8.4400000000000003E-2</v>
      </c>
      <c r="C152" s="2">
        <f t="shared" si="23"/>
        <v>6028613.1315764422</v>
      </c>
      <c r="D152" s="2">
        <f t="shared" si="22"/>
        <v>6023639.5257428922</v>
      </c>
      <c r="E152" s="1">
        <f t="shared" si="24"/>
        <v>1.2E-2</v>
      </c>
      <c r="F152" s="10">
        <f t="shared" si="25"/>
        <v>5951355.8514339775</v>
      </c>
      <c r="G152" s="8">
        <f t="shared" si="26"/>
        <v>72283.674308914706</v>
      </c>
      <c r="H152" s="2">
        <f t="shared" si="18"/>
        <v>14684.428435856022</v>
      </c>
      <c r="I152" s="2">
        <f t="shared" si="19"/>
        <v>57599.24587305868</v>
      </c>
    </row>
    <row r="153" spans="1:9">
      <c r="A153" s="4">
        <v>43770</v>
      </c>
      <c r="B153" s="1">
        <v>8.0500000000000002E-2</v>
      </c>
      <c r="C153" s="2">
        <f t="shared" si="23"/>
        <v>6430439.9974744124</v>
      </c>
      <c r="D153" s="2">
        <f t="shared" si="22"/>
        <v>6425134.8844764959</v>
      </c>
      <c r="E153" s="1">
        <f t="shared" si="24"/>
        <v>1.2E-2</v>
      </c>
      <c r="F153" s="10">
        <f t="shared" si="25"/>
        <v>6348033.2658627778</v>
      </c>
      <c r="G153" s="8">
        <f t="shared" si="26"/>
        <v>77101.618613717947</v>
      </c>
      <c r="H153" s="2">
        <f t="shared" si="18"/>
        <v>15663.193821376801</v>
      </c>
      <c r="I153" s="2">
        <f t="shared" si="19"/>
        <v>61438.424792341146</v>
      </c>
    </row>
    <row r="154" spans="1:9">
      <c r="A154" s="4">
        <v>43800</v>
      </c>
      <c r="B154" s="1">
        <v>7.5499999999999998E-2</v>
      </c>
      <c r="C154" s="2">
        <f t="shared" si="23"/>
        <v>6827309.7774354173</v>
      </c>
      <c r="D154" s="2">
        <f t="shared" si="22"/>
        <v>6821677.2468690332</v>
      </c>
      <c r="E154" s="1">
        <f t="shared" si="24"/>
        <v>1.2E-2</v>
      </c>
      <c r="F154" s="10">
        <f t="shared" si="25"/>
        <v>6739817.1199066043</v>
      </c>
      <c r="G154" s="8">
        <f t="shared" si="26"/>
        <v>81860.126962428403</v>
      </c>
      <c r="H154" s="2">
        <f t="shared" ref="H154:H191" si="27">G154*0.20315</f>
        <v>16629.884792417331</v>
      </c>
      <c r="I154" s="2">
        <f t="shared" ref="I154:I191" si="28">G154 -H154</f>
        <v>65230.242170011072</v>
      </c>
    </row>
    <row r="155" spans="1:9">
      <c r="A155" s="4">
        <v>43831</v>
      </c>
      <c r="B155" s="1">
        <v>5.6399999999999999E-2</v>
      </c>
      <c r="C155" s="2">
        <f t="shared" si="23"/>
        <v>7119942.8054693369</v>
      </c>
      <c r="D155" s="2">
        <f t="shared" si="22"/>
        <v>7114068.852654825</v>
      </c>
      <c r="E155" s="1">
        <f t="shared" si="24"/>
        <v>1.2E-2</v>
      </c>
      <c r="F155" s="10">
        <f t="shared" si="25"/>
        <v>7028700.0264229672</v>
      </c>
      <c r="G155" s="8">
        <f t="shared" si="26"/>
        <v>85368.826231857907</v>
      </c>
      <c r="H155" s="2">
        <f t="shared" si="27"/>
        <v>17342.677049001933</v>
      </c>
      <c r="I155" s="2">
        <f t="shared" si="28"/>
        <v>68026.149182855967</v>
      </c>
    </row>
    <row r="156" spans="1:9">
      <c r="A156" s="4">
        <v>43862</v>
      </c>
      <c r="B156" s="1">
        <v>-0.11799999999999999</v>
      </c>
      <c r="C156" s="2">
        <f t="shared" si="23"/>
        <v>6199313.423305057</v>
      </c>
      <c r="D156" s="2">
        <f t="shared" si="22"/>
        <v>6194198.9897308303</v>
      </c>
      <c r="E156" s="1">
        <f t="shared" si="24"/>
        <v>1.2E-2</v>
      </c>
      <c r="F156" s="10">
        <f t="shared" si="25"/>
        <v>6119868.6018540598</v>
      </c>
      <c r="G156" s="8">
        <f t="shared" si="26"/>
        <v>74330.387876769964</v>
      </c>
      <c r="H156" s="2">
        <f t="shared" si="27"/>
        <v>15100.218297165819</v>
      </c>
      <c r="I156" s="2">
        <f t="shared" si="28"/>
        <v>59230.169579604146</v>
      </c>
    </row>
    <row r="157" spans="1:9">
      <c r="A157" s="4">
        <v>43891</v>
      </c>
      <c r="B157" s="1">
        <v>-0.21129999999999999</v>
      </c>
      <c r="C157" s="2">
        <f t="shared" si="23"/>
        <v>4826740.3662822964</v>
      </c>
      <c r="D157" s="2">
        <f t="shared" si="22"/>
        <v>4822758.3054801133</v>
      </c>
      <c r="E157" s="1">
        <f t="shared" si="24"/>
        <v>1.2E-2</v>
      </c>
      <c r="F157" s="10">
        <f t="shared" si="25"/>
        <v>4764885.2058143523</v>
      </c>
      <c r="G157" s="8">
        <f t="shared" si="26"/>
        <v>57873.099665761358</v>
      </c>
      <c r="H157" s="2">
        <f t="shared" si="27"/>
        <v>11756.92019709942</v>
      </c>
      <c r="I157" s="2">
        <f t="shared" si="28"/>
        <v>46116.17946866194</v>
      </c>
    </row>
    <row r="158" spans="1:9">
      <c r="A158" s="4">
        <v>43922</v>
      </c>
      <c r="B158" s="1">
        <v>0.30640000000000001</v>
      </c>
      <c r="C158" s="2">
        <f t="shared" si="23"/>
        <v>6224846.0328758694</v>
      </c>
      <c r="D158" s="2">
        <f t="shared" si="22"/>
        <v>6219710.5348987468</v>
      </c>
      <c r="E158" s="1">
        <f t="shared" si="24"/>
        <v>1.2E-2</v>
      </c>
      <c r="F158" s="10">
        <f t="shared" si="25"/>
        <v>6145074.0084799621</v>
      </c>
      <c r="G158" s="8">
        <f t="shared" si="26"/>
        <v>74636.526418784968</v>
      </c>
      <c r="H158" s="2">
        <f t="shared" si="27"/>
        <v>15162.410341976167</v>
      </c>
      <c r="I158" s="2">
        <f t="shared" si="28"/>
        <v>59474.116076808801</v>
      </c>
    </row>
    <row r="159" spans="1:9">
      <c r="A159" s="4">
        <v>43952</v>
      </c>
      <c r="B159" s="1">
        <v>0.12379999999999999</v>
      </c>
      <c r="C159" s="2">
        <f t="shared" si="23"/>
        <v>6905834.1707297806</v>
      </c>
      <c r="D159" s="2">
        <f t="shared" si="22"/>
        <v>6900136.8575389292</v>
      </c>
      <c r="E159" s="1">
        <f t="shared" si="24"/>
        <v>1.2E-2</v>
      </c>
      <c r="F159" s="10">
        <f t="shared" si="25"/>
        <v>6817335.2152484618</v>
      </c>
      <c r="G159" s="8">
        <f t="shared" si="26"/>
        <v>82801.642290467149</v>
      </c>
      <c r="H159" s="2">
        <f t="shared" si="27"/>
        <v>16821.1536313084</v>
      </c>
      <c r="I159" s="2">
        <f t="shared" si="28"/>
        <v>65980.488659158756</v>
      </c>
    </row>
    <row r="160" spans="1:9">
      <c r="A160" s="4">
        <v>43983</v>
      </c>
      <c r="B160" s="1">
        <v>0.1232</v>
      </c>
      <c r="C160" s="2">
        <f t="shared" si="23"/>
        <v>7657230.9137670724</v>
      </c>
      <c r="D160" s="2">
        <f t="shared" si="22"/>
        <v>7650913.6982632149</v>
      </c>
      <c r="E160" s="1">
        <f t="shared" si="24"/>
        <v>1.2E-2</v>
      </c>
      <c r="F160" s="10">
        <f t="shared" si="25"/>
        <v>7559102.7338840561</v>
      </c>
      <c r="G160" s="8">
        <f t="shared" si="26"/>
        <v>91810.964379158584</v>
      </c>
      <c r="H160" s="2">
        <f t="shared" si="27"/>
        <v>18651.397413626066</v>
      </c>
      <c r="I160" s="2">
        <f t="shared" si="28"/>
        <v>73159.566965532518</v>
      </c>
    </row>
    <row r="161" spans="1:9">
      <c r="A161" s="4">
        <v>44013</v>
      </c>
      <c r="B161" s="1">
        <v>0.14899999999999999</v>
      </c>
      <c r="C161" s="2">
        <f t="shared" si="23"/>
        <v>8685409.0412327815</v>
      </c>
      <c r="D161" s="2">
        <f t="shared" si="22"/>
        <v>8678243.5787737649</v>
      </c>
      <c r="E161" s="1">
        <f t="shared" si="24"/>
        <v>1.2E-2</v>
      </c>
      <c r="F161" s="10">
        <f t="shared" si="25"/>
        <v>8574104.6558284797</v>
      </c>
      <c r="G161" s="8">
        <f t="shared" si="26"/>
        <v>104138.92294528519</v>
      </c>
      <c r="H161" s="2">
        <f t="shared" si="27"/>
        <v>21155.822196334684</v>
      </c>
      <c r="I161" s="2">
        <f t="shared" si="28"/>
        <v>82983.100748950499</v>
      </c>
    </row>
    <row r="162" spans="1:9">
      <c r="A162" s="4">
        <v>44044</v>
      </c>
      <c r="B162" s="1">
        <v>0.22770000000000001</v>
      </c>
      <c r="C162" s="2">
        <f t="shared" si="23"/>
        <v>10526428.285960624</v>
      </c>
      <c r="D162" s="2">
        <f t="shared" si="22"/>
        <v>10517743.982624708</v>
      </c>
      <c r="E162" s="1">
        <f t="shared" si="24"/>
        <v>1.2E-2</v>
      </c>
      <c r="F162" s="10">
        <f t="shared" si="25"/>
        <v>10391531.054833211</v>
      </c>
      <c r="G162" s="8">
        <f t="shared" si="26"/>
        <v>126212.92779149649</v>
      </c>
      <c r="H162" s="2">
        <f t="shared" si="27"/>
        <v>25640.156280842511</v>
      </c>
      <c r="I162" s="2">
        <f t="shared" si="28"/>
        <v>100572.77151065398</v>
      </c>
    </row>
    <row r="163" spans="1:9">
      <c r="A163" s="4">
        <v>44075</v>
      </c>
      <c r="B163" s="1">
        <v>-0.12</v>
      </c>
      <c r="C163" s="2">
        <f t="shared" si="23"/>
        <v>9144547.3282532264</v>
      </c>
      <c r="D163" s="2">
        <f t="shared" si="22"/>
        <v>9137003.0767074171</v>
      </c>
      <c r="E163" s="1">
        <f t="shared" si="24"/>
        <v>1.2E-2</v>
      </c>
      <c r="F163" s="10">
        <f t="shared" si="25"/>
        <v>9027359.0397869274</v>
      </c>
      <c r="G163" s="8">
        <f t="shared" si="26"/>
        <v>109644.036920489</v>
      </c>
      <c r="H163" s="2">
        <f t="shared" si="27"/>
        <v>22274.186100397339</v>
      </c>
      <c r="I163" s="2">
        <f t="shared" si="28"/>
        <v>87369.850820091669</v>
      </c>
    </row>
    <row r="164" spans="1:9">
      <c r="A164" s="4">
        <v>44105</v>
      </c>
      <c r="B164" s="1">
        <v>-6.7199999999999996E-2</v>
      </c>
      <c r="C164" s="2">
        <f t="shared" si="23"/>
        <v>8420720.5123132449</v>
      </c>
      <c r="D164" s="2">
        <f t="shared" si="22"/>
        <v>8413773.417890586</v>
      </c>
      <c r="E164" s="1">
        <f t="shared" si="24"/>
        <v>1.2E-2</v>
      </c>
      <c r="F164" s="10">
        <f t="shared" si="25"/>
        <v>8312808.1368758986</v>
      </c>
      <c r="G164" s="8">
        <f t="shared" si="26"/>
        <v>100965.28101468703</v>
      </c>
      <c r="H164" s="2">
        <f t="shared" si="27"/>
        <v>20511.096838133672</v>
      </c>
      <c r="I164" s="2">
        <f t="shared" si="28"/>
        <v>80454.184176553361</v>
      </c>
    </row>
    <row r="165" spans="1:9">
      <c r="A165" s="4">
        <v>44136</v>
      </c>
      <c r="B165" s="1">
        <v>0.22600000000000001</v>
      </c>
      <c r="C165" s="2">
        <f t="shared" si="23"/>
        <v>10191502.775809852</v>
      </c>
      <c r="D165" s="2">
        <f t="shared" si="22"/>
        <v>10183094.78601981</v>
      </c>
      <c r="E165" s="1">
        <f t="shared" si="24"/>
        <v>1.2E-2</v>
      </c>
      <c r="F165" s="10">
        <f t="shared" si="25"/>
        <v>10060897.648587571</v>
      </c>
      <c r="G165" s="8">
        <f t="shared" si="26"/>
        <v>122197.13743223772</v>
      </c>
      <c r="H165" s="2">
        <f t="shared" si="27"/>
        <v>24824.348469359094</v>
      </c>
      <c r="I165" s="2">
        <f t="shared" si="28"/>
        <v>97372.788962878636</v>
      </c>
    </row>
    <row r="166" spans="1:9">
      <c r="A166" s="4">
        <v>44166</v>
      </c>
      <c r="B166" s="1">
        <v>9.8100000000000007E-2</v>
      </c>
      <c r="C166" s="2">
        <f t="shared" si="23"/>
        <v>11047871.707914013</v>
      </c>
      <c r="D166" s="2">
        <f t="shared" si="22"/>
        <v>11038757.213754985</v>
      </c>
      <c r="E166" s="1">
        <f t="shared" si="24"/>
        <v>1.2E-2</v>
      </c>
      <c r="F166" s="10">
        <f t="shared" si="25"/>
        <v>10906292.127189925</v>
      </c>
      <c r="G166" s="8">
        <f t="shared" si="26"/>
        <v>132465.08656505984</v>
      </c>
      <c r="H166" s="2">
        <f t="shared" si="27"/>
        <v>26910.282335691907</v>
      </c>
      <c r="I166" s="2">
        <f t="shared" si="28"/>
        <v>105554.80422936793</v>
      </c>
    </row>
    <row r="167" spans="1:9">
      <c r="A167" s="4">
        <v>44197</v>
      </c>
      <c r="B167" s="1">
        <v>2.3999999999999998E-3</v>
      </c>
      <c r="C167" s="2">
        <f t="shared" si="23"/>
        <v>10932467.228295181</v>
      </c>
      <c r="D167" s="2">
        <f t="shared" si="22"/>
        <v>10923447.942831839</v>
      </c>
      <c r="E167" s="1">
        <f t="shared" si="24"/>
        <v>1.2E-2</v>
      </c>
      <c r="F167" s="14">
        <f t="shared" si="25"/>
        <v>10792366.567517856</v>
      </c>
      <c r="G167" s="8">
        <f>D167*E167</f>
        <v>131081.37531398208</v>
      </c>
      <c r="H167" s="2">
        <f t="shared" si="27"/>
        <v>26629.181395035459</v>
      </c>
      <c r="I167" s="2">
        <f t="shared" si="28"/>
        <v>104452.19391894662</v>
      </c>
    </row>
    <row r="168" spans="1:9">
      <c r="A168" s="4">
        <v>44228</v>
      </c>
      <c r="B168" s="1">
        <v>-7.3000000000000001E-3</v>
      </c>
      <c r="C168" s="2">
        <f t="shared" si="23"/>
        <v>10713582.291574975</v>
      </c>
      <c r="D168" s="2">
        <f t="shared" si="22"/>
        <v>10704743.586184427</v>
      </c>
      <c r="E168" s="1">
        <f t="shared" si="24"/>
        <v>1.2E-2</v>
      </c>
      <c r="F168" s="14">
        <f t="shared" si="25"/>
        <v>10576286.663150214</v>
      </c>
      <c r="G168" s="8">
        <f t="shared" si="26"/>
        <v>128456.92303421313</v>
      </c>
      <c r="H168" s="2">
        <f t="shared" si="27"/>
        <v>26096.023914400397</v>
      </c>
      <c r="I168" s="2">
        <f t="shared" si="28"/>
        <v>102360.89911981273</v>
      </c>
    </row>
    <row r="169" spans="1:9">
      <c r="A169" s="4">
        <v>44256</v>
      </c>
      <c r="B169" s="1">
        <v>2.3E-2</v>
      </c>
      <c r="C169" s="2">
        <f t="shared" si="23"/>
        <v>10819541.256402668</v>
      </c>
      <c r="D169" s="2">
        <f t="shared" si="22"/>
        <v>10810615.134866135</v>
      </c>
      <c r="E169" s="1">
        <f t="shared" si="24"/>
        <v>1.2E-2</v>
      </c>
      <c r="F169" s="14">
        <f t="shared" si="25"/>
        <v>10680887.753247742</v>
      </c>
      <c r="G169" s="8">
        <f t="shared" si="26"/>
        <v>129727.38161839363</v>
      </c>
      <c r="H169" s="2">
        <f t="shared" si="27"/>
        <v>26354.117575776665</v>
      </c>
      <c r="I169" s="2">
        <f t="shared" si="28"/>
        <v>103373.26404261697</v>
      </c>
    </row>
    <row r="170" spans="1:9">
      <c r="A170" s="4">
        <v>44287</v>
      </c>
      <c r="B170" s="1">
        <v>0.11849999999999999</v>
      </c>
      <c r="C170" s="2">
        <f>F169*(1+B170)</f>
        <v>11946572.952007599</v>
      </c>
      <c r="D170" s="2">
        <f t="shared" si="22"/>
        <v>11936717.029322194</v>
      </c>
      <c r="E170" s="1">
        <f t="shared" si="24"/>
        <v>1.2E-2</v>
      </c>
      <c r="F170" s="14">
        <f t="shared" si="25"/>
        <v>11793476.424970327</v>
      </c>
      <c r="G170" s="8">
        <f t="shared" si="26"/>
        <v>143240.60435186632</v>
      </c>
      <c r="H170" s="2">
        <f t="shared" si="27"/>
        <v>29099.328774081641</v>
      </c>
      <c r="I170" s="2">
        <f t="shared" si="28"/>
        <v>114141.27557778468</v>
      </c>
    </row>
    <row r="171" spans="1:9">
      <c r="A171" s="4">
        <v>44317</v>
      </c>
      <c r="B171" s="1">
        <v>-2.81E-2</v>
      </c>
      <c r="C171" s="2">
        <f>F170*(1+B171)</f>
        <v>11462079.737428661</v>
      </c>
      <c r="D171" s="2">
        <f t="shared" si="22"/>
        <v>11452623.521645283</v>
      </c>
      <c r="E171" s="1">
        <f t="shared" si="24"/>
        <v>1.2E-2</v>
      </c>
      <c r="F171" s="10">
        <f t="shared" si="25"/>
        <v>11315192.03938554</v>
      </c>
      <c r="G171" s="8">
        <f t="shared" si="26"/>
        <v>137431.48225974341</v>
      </c>
      <c r="H171" s="2">
        <f t="shared" si="27"/>
        <v>27919.205621066874</v>
      </c>
      <c r="I171" s="2">
        <f t="shared" si="28"/>
        <v>109512.27663867653</v>
      </c>
    </row>
    <row r="172" spans="1:9">
      <c r="A172" s="4">
        <v>44348</v>
      </c>
      <c r="B172" s="1">
        <v>0.1275</v>
      </c>
      <c r="C172" s="2">
        <f>F171*(1+B172)</f>
        <v>12757879.024407197</v>
      </c>
      <c r="D172" s="2">
        <f t="shared" si="22"/>
        <v>12747353.77421206</v>
      </c>
      <c r="E172" s="1">
        <f t="shared" si="24"/>
        <v>1.2E-2</v>
      </c>
      <c r="F172" s="10">
        <f t="shared" si="25"/>
        <v>12594385.528921515</v>
      </c>
      <c r="G172" s="8">
        <f t="shared" si="26"/>
        <v>152968.24529054473</v>
      </c>
      <c r="H172" s="2">
        <f t="shared" si="27"/>
        <v>31075.499030774161</v>
      </c>
      <c r="I172" s="2">
        <f t="shared" si="28"/>
        <v>121892.74625977056</v>
      </c>
    </row>
    <row r="173" spans="1:9">
      <c r="A173" s="4">
        <v>44378</v>
      </c>
      <c r="B173" s="1">
        <v>5.5599999999999997E-2</v>
      </c>
      <c r="C173" s="2">
        <f>F172*(1+B173)</f>
        <v>13294633.364329552</v>
      </c>
      <c r="D173" s="2">
        <f t="shared" ref="D173:D174" si="29">C173*0.999175</f>
        <v>13283665.29180398</v>
      </c>
      <c r="E173" s="1">
        <f t="shared" si="24"/>
        <v>1.2E-2</v>
      </c>
      <c r="F173" s="10">
        <f t="shared" ref="F173:F174" si="30">D173*(1-E173)</f>
        <v>13124261.308302332</v>
      </c>
      <c r="G173" s="8">
        <f t="shared" ref="G173:G174" si="31">D173*E173</f>
        <v>159403.98350164777</v>
      </c>
      <c r="H173" s="2">
        <f t="shared" si="27"/>
        <v>32382.919248359744</v>
      </c>
      <c r="I173" s="2">
        <f t="shared" si="28"/>
        <v>127021.06425328803</v>
      </c>
    </row>
    <row r="174" spans="1:9">
      <c r="A174" s="4">
        <v>44409</v>
      </c>
      <c r="B174" s="1">
        <v>8.3900000000000002E-2</v>
      </c>
      <c r="C174" s="2">
        <f t="shared" ref="C174:C175" si="32">F173*(1+B174)</f>
        <v>14225386.832068898</v>
      </c>
      <c r="D174" s="2">
        <f t="shared" si="29"/>
        <v>14213650.887932442</v>
      </c>
      <c r="E174" s="1">
        <f t="shared" si="24"/>
        <v>1.2E-2</v>
      </c>
      <c r="F174" s="10">
        <f t="shared" si="30"/>
        <v>14043087.077277252</v>
      </c>
      <c r="G174" s="8">
        <f t="shared" si="31"/>
        <v>170563.8106551893</v>
      </c>
      <c r="H174" s="2">
        <f t="shared" si="27"/>
        <v>34650.038134601709</v>
      </c>
      <c r="I174" s="2">
        <f t="shared" si="28"/>
        <v>135913.7725205876</v>
      </c>
    </row>
    <row r="175" spans="1:9">
      <c r="A175" s="4">
        <v>44440</v>
      </c>
      <c r="B175" s="1">
        <v>-0.1143</v>
      </c>
      <c r="C175" s="2">
        <f t="shared" si="32"/>
        <v>12437962.224344464</v>
      </c>
      <c r="D175" s="2">
        <f t="shared" ref="D175:D178" si="33">C175*0.999175</f>
        <v>12427700.905509381</v>
      </c>
      <c r="E175" s="1">
        <f t="shared" si="24"/>
        <v>1.2E-2</v>
      </c>
      <c r="F175" s="10">
        <f t="shared" ref="F175:F178" si="34">D175*(1-E175)</f>
        <v>12278568.494643267</v>
      </c>
      <c r="G175" s="8">
        <f t="shared" ref="G175:G178" si="35">D175*E175</f>
        <v>149132.41086611256</v>
      </c>
      <c r="H175" s="2">
        <f t="shared" si="27"/>
        <v>30296.249267450767</v>
      </c>
      <c r="I175" s="2">
        <f t="shared" si="28"/>
        <v>118836.1615986618</v>
      </c>
    </row>
    <row r="176" spans="1:9">
      <c r="A176" s="4">
        <v>44470</v>
      </c>
      <c r="B176" s="1">
        <v>0.16170000000000001</v>
      </c>
      <c r="C176" s="2">
        <f t="shared" ref="C176:C179" si="36">F175*(1+B176)</f>
        <v>14264013.020227082</v>
      </c>
      <c r="D176" s="2">
        <f t="shared" si="33"/>
        <v>14252245.209485395</v>
      </c>
      <c r="E176" s="1">
        <f t="shared" si="24"/>
        <v>1.2E-2</v>
      </c>
      <c r="F176" s="10">
        <f t="shared" si="34"/>
        <v>14081218.26697157</v>
      </c>
      <c r="G176" s="8">
        <f t="shared" si="35"/>
        <v>171026.94251382473</v>
      </c>
      <c r="H176" s="2">
        <f t="shared" si="27"/>
        <v>34744.12337168349</v>
      </c>
      <c r="I176" s="2">
        <f t="shared" si="28"/>
        <v>136282.81914214123</v>
      </c>
    </row>
    <row r="177" spans="1:9">
      <c r="A177" s="4">
        <v>44501</v>
      </c>
      <c r="B177" s="1">
        <v>3.6299999999999999E-2</v>
      </c>
      <c r="C177" s="2">
        <f t="shared" si="36"/>
        <v>14592366.490062637</v>
      </c>
      <c r="D177" s="2">
        <f t="shared" si="33"/>
        <v>14580327.787708336</v>
      </c>
      <c r="E177" s="1">
        <f t="shared" si="24"/>
        <v>1.2E-2</v>
      </c>
      <c r="F177" s="10">
        <f t="shared" si="34"/>
        <v>14405363.854255836</v>
      </c>
      <c r="G177" s="8">
        <f t="shared" si="35"/>
        <v>174963.93345250003</v>
      </c>
      <c r="H177" s="2">
        <f t="shared" si="27"/>
        <v>35543.923080875378</v>
      </c>
      <c r="I177" s="2">
        <f t="shared" si="28"/>
        <v>139420.01037162467</v>
      </c>
    </row>
    <row r="178" spans="1:9">
      <c r="A178" s="4">
        <v>44531</v>
      </c>
      <c r="B178" s="1">
        <v>1.61E-2</v>
      </c>
      <c r="C178" s="2">
        <f t="shared" si="36"/>
        <v>14637290.212309355</v>
      </c>
      <c r="D178" s="2">
        <f t="shared" si="33"/>
        <v>14625214.4478842</v>
      </c>
      <c r="E178" s="1">
        <f t="shared" si="24"/>
        <v>1.2E-2</v>
      </c>
      <c r="F178" s="10">
        <f t="shared" si="34"/>
        <v>14449711.87450959</v>
      </c>
      <c r="G178" s="8">
        <f t="shared" si="35"/>
        <v>175502.57337461039</v>
      </c>
      <c r="H178" s="2">
        <f t="shared" si="27"/>
        <v>35653.3477810521</v>
      </c>
      <c r="I178" s="2">
        <f t="shared" si="28"/>
        <v>139849.22559355828</v>
      </c>
    </row>
    <row r="179" spans="1:9">
      <c r="A179" s="4">
        <v>44562</v>
      </c>
      <c r="B179" s="1">
        <v>-0.17199999999999999</v>
      </c>
      <c r="C179" s="2">
        <f t="shared" si="36"/>
        <v>11964361.432093941</v>
      </c>
      <c r="D179" s="2">
        <f t="shared" ref="D179:D182" si="37">C179*0.999175</f>
        <v>11954490.833912464</v>
      </c>
      <c r="E179" s="1">
        <f t="shared" si="24"/>
        <v>1.2E-2</v>
      </c>
      <c r="F179" s="10">
        <f t="shared" ref="F179:F182" si="38">D179*(1-E179)</f>
        <v>11811036.943905514</v>
      </c>
      <c r="G179" s="8">
        <f t="shared" ref="G179:G182" si="39">D179*E179</f>
        <v>143453.89000694957</v>
      </c>
      <c r="H179" s="2">
        <f t="shared" si="27"/>
        <v>29142.657754911805</v>
      </c>
      <c r="I179" s="2">
        <f t="shared" si="28"/>
        <v>114311.23225203776</v>
      </c>
    </row>
    <row r="180" spans="1:9">
      <c r="A180" s="4">
        <v>44593</v>
      </c>
      <c r="B180" s="1">
        <v>-9.5500000000000002E-2</v>
      </c>
      <c r="C180" s="2">
        <f t="shared" ref="C180:C182" si="40">F179*(1+B180)</f>
        <v>10683082.915762536</v>
      </c>
      <c r="D180" s="2">
        <f t="shared" si="37"/>
        <v>10674269.372357033</v>
      </c>
      <c r="E180" s="1">
        <f t="shared" si="24"/>
        <v>1.2E-2</v>
      </c>
      <c r="F180" s="10">
        <f t="shared" si="38"/>
        <v>10546178.139888749</v>
      </c>
      <c r="G180" s="8">
        <f t="shared" si="39"/>
        <v>128091.2324682844</v>
      </c>
      <c r="H180" s="2">
        <f t="shared" si="27"/>
        <v>26021.733875931975</v>
      </c>
      <c r="I180" s="2">
        <f t="shared" si="28"/>
        <v>102069.49859235244</v>
      </c>
    </row>
    <row r="181" spans="1:9">
      <c r="A181" s="4">
        <v>44621</v>
      </c>
      <c r="B181" s="1">
        <v>7.8700000000000006E-2</v>
      </c>
      <c r="C181" s="2">
        <f t="shared" si="40"/>
        <v>11376162.359497992</v>
      </c>
      <c r="D181" s="2">
        <f t="shared" si="37"/>
        <v>11366777.025551407</v>
      </c>
      <c r="E181" s="1">
        <f t="shared" si="24"/>
        <v>1.2E-2</v>
      </c>
      <c r="F181" s="10">
        <f t="shared" si="38"/>
        <v>11230375.70124479</v>
      </c>
      <c r="G181" s="8">
        <f t="shared" si="39"/>
        <v>136401.32430661688</v>
      </c>
      <c r="H181" s="2">
        <f t="shared" si="27"/>
        <v>27709.92903288922</v>
      </c>
      <c r="I181" s="2">
        <f t="shared" si="28"/>
        <v>108691.39527372766</v>
      </c>
    </row>
    <row r="182" spans="1:9">
      <c r="A182" s="4">
        <v>44652</v>
      </c>
      <c r="B182" s="1">
        <v>-0.26229999999999998</v>
      </c>
      <c r="C182" s="2">
        <f t="shared" si="40"/>
        <v>8284648.1548082819</v>
      </c>
      <c r="D182" s="2">
        <f t="shared" si="37"/>
        <v>8277813.3200805653</v>
      </c>
      <c r="E182" s="1">
        <f t="shared" si="24"/>
        <v>1.2E-2</v>
      </c>
      <c r="F182" s="10">
        <f t="shared" si="38"/>
        <v>8178479.5602395982</v>
      </c>
      <c r="G182" s="8">
        <f t="shared" si="39"/>
        <v>99333.759840966784</v>
      </c>
      <c r="H182" s="2">
        <f t="shared" si="27"/>
        <v>20179.6533116924</v>
      </c>
      <c r="I182" s="2">
        <f t="shared" si="28"/>
        <v>79154.106529274388</v>
      </c>
    </row>
    <row r="183" spans="1:9">
      <c r="A183" s="4">
        <v>44682</v>
      </c>
      <c r="B183" s="1">
        <v>-4.7600000000000003E-2</v>
      </c>
      <c r="C183" s="2">
        <f t="shared" ref="C183:C191" si="41">F182*(1+B183)</f>
        <v>7789183.9331721934</v>
      </c>
      <c r="D183" s="2">
        <f t="shared" ref="D183:D191" si="42">C183*0.999175</f>
        <v>7782757.8564273268</v>
      </c>
      <c r="E183" s="1">
        <f t="shared" si="24"/>
        <v>1.2E-2</v>
      </c>
      <c r="F183" s="10">
        <f t="shared" ref="F183:F191" si="43">D183*(1-E183)</f>
        <v>7689364.7621501992</v>
      </c>
      <c r="G183" s="8">
        <f t="shared" ref="G183:G191" si="44">D183*E183</f>
        <v>93393.094277127922</v>
      </c>
      <c r="H183" s="2">
        <f t="shared" si="27"/>
        <v>18972.807102398536</v>
      </c>
      <c r="I183" s="2">
        <f t="shared" si="28"/>
        <v>74420.287174729383</v>
      </c>
    </row>
    <row r="184" spans="1:9">
      <c r="A184" s="4">
        <v>44713</v>
      </c>
      <c r="B184" s="1">
        <v>-0.18280000000000002</v>
      </c>
      <c r="C184" s="2">
        <f t="shared" si="41"/>
        <v>6283748.8836291423</v>
      </c>
      <c r="D184" s="2">
        <f t="shared" si="42"/>
        <v>6278564.7908001486</v>
      </c>
      <c r="E184" s="1">
        <f t="shared" si="24"/>
        <v>1.2E-2</v>
      </c>
      <c r="F184" s="10">
        <f t="shared" si="43"/>
        <v>6203222.013310547</v>
      </c>
      <c r="G184" s="8">
        <f t="shared" si="44"/>
        <v>75342.77748960178</v>
      </c>
      <c r="H184" s="2">
        <f t="shared" si="27"/>
        <v>15305.885247012602</v>
      </c>
      <c r="I184" s="2">
        <f t="shared" si="28"/>
        <v>60036.89224258918</v>
      </c>
    </row>
    <row r="185" spans="1:9">
      <c r="A185" s="4">
        <v>44743</v>
      </c>
      <c r="B185" s="1">
        <v>0.25619999999999998</v>
      </c>
      <c r="C185" s="2">
        <f t="shared" si="41"/>
        <v>7792487.4931207094</v>
      </c>
      <c r="D185" s="2">
        <f t="shared" si="42"/>
        <v>7786058.6909388853</v>
      </c>
      <c r="E185" s="1">
        <f t="shared" si="24"/>
        <v>1.2E-2</v>
      </c>
      <c r="F185" s="10">
        <f t="shared" si="43"/>
        <v>7692625.9866476189</v>
      </c>
      <c r="G185" s="8">
        <f t="shared" si="44"/>
        <v>93432.704291266622</v>
      </c>
      <c r="H185" s="2">
        <f t="shared" si="27"/>
        <v>18980.853876770812</v>
      </c>
      <c r="I185" s="2">
        <f t="shared" si="28"/>
        <v>74451.850414495813</v>
      </c>
    </row>
    <row r="186" spans="1:9">
      <c r="A186" s="4">
        <v>44774</v>
      </c>
      <c r="B186" s="1">
        <v>-0.10859999999999999</v>
      </c>
      <c r="C186" s="2">
        <f t="shared" si="41"/>
        <v>6857206.8044976871</v>
      </c>
      <c r="D186" s="2">
        <f t="shared" si="42"/>
        <v>6851549.6088839769</v>
      </c>
      <c r="E186" s="1">
        <f t="shared" si="24"/>
        <v>1.2E-2</v>
      </c>
      <c r="F186" s="10">
        <f t="shared" si="43"/>
        <v>6769331.013577369</v>
      </c>
      <c r="G186" s="8">
        <f t="shared" si="44"/>
        <v>82218.59530660772</v>
      </c>
      <c r="H186" s="2">
        <f t="shared" si="27"/>
        <v>16702.707636537358</v>
      </c>
      <c r="I186" s="2">
        <f t="shared" si="28"/>
        <v>65515.887670070362</v>
      </c>
    </row>
    <row r="187" spans="1:9">
      <c r="A187" s="4">
        <v>44805</v>
      </c>
      <c r="B187" s="1">
        <v>-0.2094</v>
      </c>
      <c r="C187" s="2">
        <f t="shared" si="41"/>
        <v>5351833.0993342679</v>
      </c>
      <c r="D187" s="2">
        <f t="shared" si="42"/>
        <v>5347417.8370273169</v>
      </c>
      <c r="E187" s="1">
        <f t="shared" si="24"/>
        <v>1.2E-2</v>
      </c>
      <c r="F187" s="10">
        <f t="shared" si="43"/>
        <v>5283248.8229829893</v>
      </c>
      <c r="G187" s="8">
        <f t="shared" si="44"/>
        <v>64169.014044327807</v>
      </c>
      <c r="H187" s="2">
        <f t="shared" si="27"/>
        <v>13035.935203105193</v>
      </c>
      <c r="I187" s="2">
        <f t="shared" si="28"/>
        <v>51133.07884122261</v>
      </c>
    </row>
    <row r="188" spans="1:9">
      <c r="A188" s="4">
        <v>44835</v>
      </c>
      <c r="B188" s="1">
        <v>6.6000000000000003E-2</v>
      </c>
      <c r="C188" s="2">
        <f t="shared" si="41"/>
        <v>5631943.2452998664</v>
      </c>
      <c r="D188" s="2">
        <f t="shared" si="42"/>
        <v>5627296.8921224941</v>
      </c>
      <c r="E188" s="1">
        <f t="shared" si="24"/>
        <v>1.2E-2</v>
      </c>
      <c r="F188" s="10">
        <f t="shared" si="43"/>
        <v>5559769.3294170238</v>
      </c>
      <c r="G188" s="8">
        <f t="shared" si="44"/>
        <v>67527.562705469929</v>
      </c>
      <c r="H188" s="2">
        <f t="shared" si="27"/>
        <v>13718.224363616217</v>
      </c>
      <c r="I188" s="2">
        <f t="shared" si="28"/>
        <v>53809.338341853712</v>
      </c>
    </row>
    <row r="189" spans="1:9">
      <c r="A189" s="4">
        <v>44866</v>
      </c>
      <c r="B189" s="1">
        <v>9.7699999999999995E-2</v>
      </c>
      <c r="C189" s="2">
        <f t="shared" si="41"/>
        <v>6102958.7929010661</v>
      </c>
      <c r="D189" s="2">
        <f t="shared" si="42"/>
        <v>6097923.851896923</v>
      </c>
      <c r="E189" s="1">
        <f t="shared" si="24"/>
        <v>1.2E-2</v>
      </c>
      <c r="F189" s="10">
        <f t="shared" si="43"/>
        <v>6024748.7656741599</v>
      </c>
      <c r="G189" s="8">
        <f t="shared" si="44"/>
        <v>73175.086222763071</v>
      </c>
      <c r="H189" s="2">
        <f t="shared" si="27"/>
        <v>14865.518766154319</v>
      </c>
      <c r="I189" s="2">
        <f t="shared" si="28"/>
        <v>58309.567456608755</v>
      </c>
    </row>
    <row r="190" spans="1:9">
      <c r="A190" s="4">
        <v>44896</v>
      </c>
      <c r="B190" s="1">
        <v>-0.1832</v>
      </c>
      <c r="C190" s="2">
        <f t="shared" si="41"/>
        <v>4921014.791802654</v>
      </c>
      <c r="D190" s="2">
        <f t="shared" si="42"/>
        <v>4916954.9545994168</v>
      </c>
      <c r="E190" s="1">
        <f t="shared" si="24"/>
        <v>1.2E-2</v>
      </c>
      <c r="F190" s="10">
        <f t="shared" si="43"/>
        <v>4857951.4951442238</v>
      </c>
      <c r="G190" s="8">
        <f t="shared" si="44"/>
        <v>59003.459455193006</v>
      </c>
      <c r="H190" s="2">
        <f t="shared" si="27"/>
        <v>11986.552788322459</v>
      </c>
      <c r="I190" s="2">
        <f t="shared" si="28"/>
        <v>47016.906666870549</v>
      </c>
    </row>
    <row r="191" spans="1:9" ht="18.5" thickBot="1">
      <c r="A191" s="4">
        <v>44927</v>
      </c>
      <c r="B191" s="1">
        <v>8.2799999999999999E-2</v>
      </c>
      <c r="C191" s="2">
        <f t="shared" si="41"/>
        <v>5260189.8789421655</v>
      </c>
      <c r="D191" s="2">
        <f t="shared" si="42"/>
        <v>5255850.2222920386</v>
      </c>
      <c r="E191" s="1">
        <f t="shared" si="24"/>
        <v>1.2E-2</v>
      </c>
      <c r="F191" s="11">
        <f t="shared" si="43"/>
        <v>5192780.0196245341</v>
      </c>
      <c r="G191" s="12">
        <f t="shared" si="44"/>
        <v>63070.202667504462</v>
      </c>
      <c r="H191" s="2">
        <f t="shared" si="27"/>
        <v>12812.711671903531</v>
      </c>
      <c r="I191" s="2">
        <f t="shared" si="28"/>
        <v>50257.490995600929</v>
      </c>
    </row>
    <row r="192" spans="1:9">
      <c r="A192" t="s">
        <v>12</v>
      </c>
      <c r="B192" s="13">
        <f>AVERAGE(B27:B191)</f>
        <v>2.7105454545454526E-2</v>
      </c>
      <c r="F192" s="3" t="s">
        <v>17</v>
      </c>
      <c r="G192" s="3">
        <f>SUM(G9:G191)</f>
        <v>10289803.394314678</v>
      </c>
      <c r="H192" s="3">
        <f>SUM(H9:H191)</f>
        <v>2090373.559555026</v>
      </c>
      <c r="I192" s="3">
        <f>SUM(I9:I191)</f>
        <v>8199429.8347596433</v>
      </c>
    </row>
    <row r="195" spans="1:2">
      <c r="A195" t="s">
        <v>13</v>
      </c>
      <c r="B195" s="1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D19F1-F1B0-495C-9F23-927D351B11C8}">
  <sheetPr>
    <tabColor rgb="FF0070C0"/>
  </sheetPr>
  <dimension ref="A2:N195"/>
  <sheetViews>
    <sheetView workbookViewId="0">
      <pane xSplit="1" ySplit="8" topLeftCell="B34" activePane="bottomRight" state="frozen"/>
      <selection pane="topRight" activeCell="B1" sqref="B1"/>
      <selection pane="bottomLeft" activeCell="A2" sqref="A2"/>
      <selection pane="bottomRight" activeCell="G2" sqref="G2"/>
    </sheetView>
  </sheetViews>
  <sheetFormatPr defaultRowHeight="18"/>
  <cols>
    <col min="1" max="1" width="11.33203125" bestFit="1" customWidth="1"/>
    <col min="2" max="2" width="10" bestFit="1" customWidth="1"/>
    <col min="3" max="3" width="15.25" style="2" customWidth="1"/>
    <col min="4" max="4" width="12.83203125" style="2" customWidth="1"/>
    <col min="5" max="5" width="9.75" style="1" customWidth="1"/>
    <col min="6" max="6" width="14.83203125" style="3" bestFit="1" customWidth="1"/>
    <col min="7" max="7" width="12.58203125" style="3" bestFit="1" customWidth="1"/>
    <col min="8" max="9" width="12.4140625" bestFit="1" customWidth="1"/>
  </cols>
  <sheetData>
    <row r="2" spans="1:9">
      <c r="B2" t="s">
        <v>34</v>
      </c>
    </row>
    <row r="5" spans="1:9" ht="18.5" thickBot="1">
      <c r="C5" t="s">
        <v>1</v>
      </c>
      <c r="D5" s="2" t="s">
        <v>2</v>
      </c>
    </row>
    <row r="6" spans="1:9" ht="35.25" customHeight="1" thickBot="1">
      <c r="C6" s="5">
        <v>4800000</v>
      </c>
      <c r="D6" s="6">
        <v>0</v>
      </c>
    </row>
    <row r="7" spans="1:9" ht="18.5" thickBot="1"/>
    <row r="8" spans="1:9">
      <c r="A8" t="s">
        <v>8</v>
      </c>
      <c r="B8" t="s">
        <v>9</v>
      </c>
      <c r="C8" s="2" t="s">
        <v>1</v>
      </c>
      <c r="D8" s="2" t="s">
        <v>3</v>
      </c>
      <c r="E8" s="1" t="s">
        <v>2</v>
      </c>
      <c r="F8" s="9" t="s">
        <v>5</v>
      </c>
      <c r="G8" s="7" t="s">
        <v>6</v>
      </c>
      <c r="H8" t="s">
        <v>14</v>
      </c>
      <c r="I8" t="s">
        <v>15</v>
      </c>
    </row>
    <row r="9" spans="1:9">
      <c r="A9" s="4">
        <v>39387</v>
      </c>
      <c r="B9" s="1">
        <v>-0.1384</v>
      </c>
      <c r="C9" s="2">
        <f>C6</f>
        <v>4800000</v>
      </c>
      <c r="D9" s="2">
        <f t="shared" ref="D9:D72" si="0">C9*0.999175</f>
        <v>4796040</v>
      </c>
      <c r="E9" s="1">
        <f>D6</f>
        <v>0</v>
      </c>
      <c r="F9" s="10">
        <f>D9*(1-E9)</f>
        <v>4796040</v>
      </c>
      <c r="G9" s="8">
        <f>D9*E9</f>
        <v>0</v>
      </c>
      <c r="H9" s="2">
        <f>G9*0.20315</f>
        <v>0</v>
      </c>
      <c r="I9" s="2">
        <f>G9 -H9</f>
        <v>0</v>
      </c>
    </row>
    <row r="10" spans="1:9">
      <c r="A10" s="4">
        <v>39417</v>
      </c>
      <c r="B10" s="1">
        <v>-6.0600000000000001E-2</v>
      </c>
      <c r="C10" s="2">
        <f t="shared" ref="C10:C73" si="1">F9*(1+B10)</f>
        <v>4505399.9759999998</v>
      </c>
      <c r="D10" s="2">
        <f t="shared" si="0"/>
        <v>4501683.0210197996</v>
      </c>
      <c r="E10" s="1">
        <f t="shared" ref="E10:E73" si="2">$E$9</f>
        <v>0</v>
      </c>
      <c r="F10" s="10">
        <f t="shared" ref="F10:F73" si="3">D10*(1-E10)</f>
        <v>4501683.0210197996</v>
      </c>
      <c r="G10" s="8">
        <f t="shared" ref="G10:G73" si="4">D10*E10</f>
        <v>0</v>
      </c>
      <c r="H10" s="2">
        <f t="shared" ref="H10:H73" si="5">G10*0.20315</f>
        <v>0</v>
      </c>
      <c r="I10" s="2">
        <f t="shared" ref="I10:I73" si="6">G10 -H10</f>
        <v>0</v>
      </c>
    </row>
    <row r="11" spans="1:9">
      <c r="A11" s="4">
        <v>39448</v>
      </c>
      <c r="B11" s="1">
        <v>-0.2419</v>
      </c>
      <c r="C11" s="2">
        <f t="shared" si="1"/>
        <v>3412725.8982351101</v>
      </c>
      <c r="D11" s="2">
        <f t="shared" si="0"/>
        <v>3409910.3993690661</v>
      </c>
      <c r="E11" s="1">
        <f t="shared" si="2"/>
        <v>0</v>
      </c>
      <c r="F11" s="10">
        <f t="shared" si="3"/>
        <v>3409910.3993690661</v>
      </c>
      <c r="G11" s="8">
        <f t="shared" si="4"/>
        <v>0</v>
      </c>
      <c r="H11" s="2">
        <f t="shared" si="5"/>
        <v>0</v>
      </c>
      <c r="I11" s="2">
        <f t="shared" si="6"/>
        <v>0</v>
      </c>
    </row>
    <row r="12" spans="1:9">
      <c r="A12" s="4">
        <v>39479</v>
      </c>
      <c r="B12" s="1">
        <v>-8.5099999999999995E-2</v>
      </c>
      <c r="C12" s="2">
        <f t="shared" si="1"/>
        <v>3119727.0243827589</v>
      </c>
      <c r="D12" s="2">
        <f t="shared" si="0"/>
        <v>3117153.2495876434</v>
      </c>
      <c r="E12" s="1">
        <f t="shared" si="2"/>
        <v>0</v>
      </c>
      <c r="F12" s="10">
        <f t="shared" si="3"/>
        <v>3117153.2495876434</v>
      </c>
      <c r="G12" s="8">
        <f t="shared" si="4"/>
        <v>0</v>
      </c>
      <c r="H12" s="2">
        <f t="shared" si="5"/>
        <v>0</v>
      </c>
      <c r="I12" s="2">
        <f t="shared" si="6"/>
        <v>0</v>
      </c>
    </row>
    <row r="13" spans="1:9">
      <c r="A13" s="4">
        <v>39508</v>
      </c>
      <c r="B13" s="1">
        <v>1.8599999999999998E-2</v>
      </c>
      <c r="C13" s="2">
        <f t="shared" si="1"/>
        <v>3175132.3000299735</v>
      </c>
      <c r="D13" s="2">
        <f t="shared" si="0"/>
        <v>3172512.815882449</v>
      </c>
      <c r="E13" s="1">
        <f t="shared" si="2"/>
        <v>0</v>
      </c>
      <c r="F13" s="10">
        <f t="shared" si="3"/>
        <v>3172512.815882449</v>
      </c>
      <c r="G13" s="8">
        <f t="shared" si="4"/>
        <v>0</v>
      </c>
      <c r="H13" s="2">
        <f t="shared" si="5"/>
        <v>0</v>
      </c>
      <c r="I13" s="2">
        <f t="shared" si="6"/>
        <v>0</v>
      </c>
    </row>
    <row r="14" spans="1:9">
      <c r="A14" s="4">
        <v>39539</v>
      </c>
      <c r="B14" s="1">
        <v>0.15529999999999999</v>
      </c>
      <c r="C14" s="2">
        <f t="shared" si="1"/>
        <v>3665204.0561889932</v>
      </c>
      <c r="D14" s="2">
        <f t="shared" si="0"/>
        <v>3662180.2628426375</v>
      </c>
      <c r="E14" s="1">
        <f t="shared" si="2"/>
        <v>0</v>
      </c>
      <c r="F14" s="10">
        <f t="shared" si="3"/>
        <v>3662180.2628426375</v>
      </c>
      <c r="G14" s="8">
        <f t="shared" si="4"/>
        <v>0</v>
      </c>
      <c r="H14" s="2">
        <f t="shared" si="5"/>
        <v>0</v>
      </c>
      <c r="I14" s="2">
        <f t="shared" si="6"/>
        <v>0</v>
      </c>
    </row>
    <row r="15" spans="1:9">
      <c r="A15" s="4">
        <v>39569</v>
      </c>
      <c r="B15" s="1">
        <v>0.1186</v>
      </c>
      <c r="C15" s="2">
        <f t="shared" si="1"/>
        <v>4096514.8420157745</v>
      </c>
      <c r="D15" s="2">
        <f t="shared" si="0"/>
        <v>4093135.2172711114</v>
      </c>
      <c r="E15" s="1">
        <f t="shared" si="2"/>
        <v>0</v>
      </c>
      <c r="F15" s="10">
        <f t="shared" si="3"/>
        <v>4093135.2172711114</v>
      </c>
      <c r="G15" s="8">
        <f t="shared" si="4"/>
        <v>0</v>
      </c>
      <c r="H15" s="2">
        <f t="shared" si="5"/>
        <v>0</v>
      </c>
      <c r="I15" s="2">
        <f t="shared" si="6"/>
        <v>0</v>
      </c>
    </row>
    <row r="16" spans="1:9">
      <c r="A16" s="4">
        <v>39600</v>
      </c>
      <c r="B16" s="1">
        <v>-0.1908</v>
      </c>
      <c r="C16" s="2">
        <f t="shared" si="1"/>
        <v>3312165.0178157836</v>
      </c>
      <c r="D16" s="2">
        <f t="shared" si="0"/>
        <v>3309432.4816760859</v>
      </c>
      <c r="E16" s="1">
        <f t="shared" si="2"/>
        <v>0</v>
      </c>
      <c r="F16" s="10">
        <f t="shared" si="3"/>
        <v>3309432.4816760859</v>
      </c>
      <c r="G16" s="8">
        <f t="shared" si="4"/>
        <v>0</v>
      </c>
      <c r="H16" s="2">
        <f t="shared" si="5"/>
        <v>0</v>
      </c>
      <c r="I16" s="2">
        <f t="shared" si="6"/>
        <v>0</v>
      </c>
    </row>
    <row r="17" spans="1:14">
      <c r="A17" s="4">
        <v>39630</v>
      </c>
      <c r="B17" s="1">
        <v>4.4000000000000003E-3</v>
      </c>
      <c r="C17" s="2">
        <f t="shared" si="1"/>
        <v>3323993.9845954604</v>
      </c>
      <c r="D17" s="2">
        <f t="shared" si="0"/>
        <v>3321251.6895581693</v>
      </c>
      <c r="E17" s="1">
        <f t="shared" si="2"/>
        <v>0</v>
      </c>
      <c r="F17" s="10">
        <f t="shared" si="3"/>
        <v>3321251.6895581693</v>
      </c>
      <c r="G17" s="8">
        <f t="shared" si="4"/>
        <v>0</v>
      </c>
      <c r="H17" s="2">
        <f t="shared" si="5"/>
        <v>0</v>
      </c>
      <c r="I17" s="2">
        <f t="shared" si="6"/>
        <v>0</v>
      </c>
    </row>
    <row r="18" spans="1:14">
      <c r="A18" s="4">
        <v>39661</v>
      </c>
      <c r="B18" s="1">
        <v>2.1700000000000001E-2</v>
      </c>
      <c r="C18" s="2">
        <f t="shared" si="1"/>
        <v>3393322.8512215819</v>
      </c>
      <c r="D18" s="2">
        <f t="shared" si="0"/>
        <v>3390523.3598693241</v>
      </c>
      <c r="E18" s="1">
        <f t="shared" si="2"/>
        <v>0</v>
      </c>
      <c r="F18" s="10">
        <f t="shared" si="3"/>
        <v>3390523.3598693241</v>
      </c>
      <c r="G18" s="8">
        <f t="shared" si="4"/>
        <v>0</v>
      </c>
      <c r="H18" s="2">
        <f t="shared" si="5"/>
        <v>0</v>
      </c>
      <c r="I18" s="2">
        <f t="shared" si="6"/>
        <v>0</v>
      </c>
    </row>
    <row r="19" spans="1:14">
      <c r="A19" s="4">
        <v>39692</v>
      </c>
      <c r="B19" s="1">
        <v>-0.30209999999999998</v>
      </c>
      <c r="C19" s="2">
        <f t="shared" si="1"/>
        <v>2366246.2528528012</v>
      </c>
      <c r="D19" s="2">
        <f t="shared" si="0"/>
        <v>2364294.0996941975</v>
      </c>
      <c r="E19" s="1">
        <f t="shared" si="2"/>
        <v>0</v>
      </c>
      <c r="F19" s="10">
        <f t="shared" si="3"/>
        <v>2364294.0996941975</v>
      </c>
      <c r="G19" s="8">
        <f t="shared" si="4"/>
        <v>0</v>
      </c>
      <c r="H19" s="2">
        <f t="shared" si="5"/>
        <v>0</v>
      </c>
      <c r="I19" s="2">
        <f t="shared" si="6"/>
        <v>0</v>
      </c>
    </row>
    <row r="20" spans="1:14">
      <c r="A20" s="4">
        <v>39722</v>
      </c>
      <c r="B20" s="1">
        <v>-0.33539999999999998</v>
      </c>
      <c r="C20" s="2">
        <f t="shared" si="1"/>
        <v>1571309.8586567638</v>
      </c>
      <c r="D20" s="2">
        <f t="shared" si="0"/>
        <v>1570013.5280233719</v>
      </c>
      <c r="E20" s="1">
        <f t="shared" si="2"/>
        <v>0</v>
      </c>
      <c r="F20" s="10">
        <f t="shared" si="3"/>
        <v>1570013.5280233719</v>
      </c>
      <c r="G20" s="8">
        <f t="shared" si="4"/>
        <v>0</v>
      </c>
      <c r="H20" s="2">
        <f t="shared" si="5"/>
        <v>0</v>
      </c>
      <c r="I20" s="2">
        <f t="shared" si="6"/>
        <v>0</v>
      </c>
    </row>
    <row r="21" spans="1:14">
      <c r="A21" s="4">
        <v>39753</v>
      </c>
      <c r="B21" s="1">
        <v>-0.23849999999999999</v>
      </c>
      <c r="C21" s="2">
        <f t="shared" si="1"/>
        <v>1195565.3015897979</v>
      </c>
      <c r="D21" s="2">
        <f t="shared" si="0"/>
        <v>1194578.9602159865</v>
      </c>
      <c r="E21" s="1">
        <f t="shared" si="2"/>
        <v>0</v>
      </c>
      <c r="F21" s="10">
        <f t="shared" si="3"/>
        <v>1194578.9602159865</v>
      </c>
      <c r="G21" s="8">
        <f t="shared" si="4"/>
        <v>0</v>
      </c>
      <c r="H21" s="2">
        <f t="shared" si="5"/>
        <v>0</v>
      </c>
      <c r="I21" s="2">
        <f t="shared" si="6"/>
        <v>0</v>
      </c>
    </row>
    <row r="22" spans="1:14">
      <c r="A22" s="4">
        <v>39783</v>
      </c>
      <c r="B22" s="1">
        <v>1.2E-2</v>
      </c>
      <c r="C22" s="2">
        <f t="shared" si="1"/>
        <v>1208913.9077385783</v>
      </c>
      <c r="D22" s="2">
        <f t="shared" si="0"/>
        <v>1207916.5537646939</v>
      </c>
      <c r="E22" s="1">
        <f t="shared" si="2"/>
        <v>0</v>
      </c>
      <c r="F22" s="10">
        <f t="shared" si="3"/>
        <v>1207916.5537646939</v>
      </c>
      <c r="G22" s="8">
        <f t="shared" si="4"/>
        <v>0</v>
      </c>
      <c r="H22" s="2">
        <f t="shared" si="5"/>
        <v>0</v>
      </c>
      <c r="I22" s="2">
        <f t="shared" si="6"/>
        <v>0</v>
      </c>
    </row>
    <row r="23" spans="1:14">
      <c r="A23" s="4">
        <v>39814</v>
      </c>
      <c r="B23" s="1">
        <v>-5.9499999999999997E-2</v>
      </c>
      <c r="C23" s="2">
        <f t="shared" si="1"/>
        <v>1136045.5188156946</v>
      </c>
      <c r="D23" s="2">
        <f t="shared" si="0"/>
        <v>1135108.2812626718</v>
      </c>
      <c r="E23" s="1">
        <f t="shared" si="2"/>
        <v>0</v>
      </c>
      <c r="F23" s="10">
        <f t="shared" si="3"/>
        <v>1135108.2812626718</v>
      </c>
      <c r="G23" s="8">
        <f t="shared" si="4"/>
        <v>0</v>
      </c>
      <c r="H23" s="2">
        <f t="shared" si="5"/>
        <v>0</v>
      </c>
      <c r="I23" s="2">
        <f t="shared" si="6"/>
        <v>0</v>
      </c>
    </row>
    <row r="24" spans="1:14">
      <c r="A24" s="4">
        <v>39845</v>
      </c>
      <c r="B24" s="1">
        <v>-0.1139</v>
      </c>
      <c r="C24" s="2">
        <f t="shared" si="1"/>
        <v>1005819.4480268535</v>
      </c>
      <c r="D24" s="2">
        <f t="shared" si="0"/>
        <v>1004989.6469822314</v>
      </c>
      <c r="E24" s="1">
        <f t="shared" si="2"/>
        <v>0</v>
      </c>
      <c r="F24" s="31">
        <f t="shared" si="3"/>
        <v>1004989.6469822314</v>
      </c>
      <c r="G24" s="31">
        <f t="shared" si="4"/>
        <v>0</v>
      </c>
      <c r="H24" s="32">
        <f t="shared" si="5"/>
        <v>0</v>
      </c>
      <c r="I24" s="32">
        <f t="shared" si="6"/>
        <v>0</v>
      </c>
      <c r="J24" s="33" t="s">
        <v>32</v>
      </c>
    </row>
    <row r="25" spans="1:14">
      <c r="A25" s="4">
        <v>39873</v>
      </c>
      <c r="B25" s="1">
        <v>0.2</v>
      </c>
      <c r="C25" s="2">
        <f t="shared" si="1"/>
        <v>1205987.5763786777</v>
      </c>
      <c r="D25" s="2">
        <f t="shared" si="0"/>
        <v>1204992.6366281654</v>
      </c>
      <c r="E25" s="1">
        <f t="shared" si="2"/>
        <v>0</v>
      </c>
      <c r="F25" s="10">
        <f t="shared" si="3"/>
        <v>1204992.6366281654</v>
      </c>
      <c r="G25" s="8">
        <f t="shared" si="4"/>
        <v>0</v>
      </c>
      <c r="H25" s="2">
        <f t="shared" si="5"/>
        <v>0</v>
      </c>
      <c r="I25" s="2">
        <f t="shared" si="6"/>
        <v>0</v>
      </c>
    </row>
    <row r="26" spans="1:14">
      <c r="A26" s="4">
        <v>39904</v>
      </c>
      <c r="B26" s="1">
        <v>0.27379999999999999</v>
      </c>
      <c r="C26" s="2">
        <f t="shared" si="1"/>
        <v>1534919.6205369572</v>
      </c>
      <c r="D26" s="2">
        <f t="shared" si="0"/>
        <v>1533653.3118500141</v>
      </c>
      <c r="E26" s="1">
        <f t="shared" si="2"/>
        <v>0</v>
      </c>
      <c r="F26" s="10">
        <f t="shared" si="3"/>
        <v>1533653.3118500141</v>
      </c>
      <c r="G26" s="8">
        <f t="shared" si="4"/>
        <v>0</v>
      </c>
      <c r="H26" s="2">
        <f t="shared" si="5"/>
        <v>0</v>
      </c>
      <c r="I26" s="2">
        <f t="shared" si="6"/>
        <v>0</v>
      </c>
    </row>
    <row r="27" spans="1:14">
      <c r="A27" s="4">
        <v>39934</v>
      </c>
      <c r="B27" s="1">
        <v>5.6099999999999997E-2</v>
      </c>
      <c r="C27" s="2">
        <f t="shared" si="1"/>
        <v>1619691.2626447999</v>
      </c>
      <c r="D27" s="2">
        <f t="shared" si="0"/>
        <v>1618355.0173531179</v>
      </c>
      <c r="E27" s="1">
        <f t="shared" si="2"/>
        <v>0</v>
      </c>
      <c r="F27" s="10">
        <f t="shared" si="3"/>
        <v>1618355.0173531179</v>
      </c>
      <c r="G27" s="8">
        <f t="shared" si="4"/>
        <v>0</v>
      </c>
      <c r="H27" s="2">
        <f t="shared" si="5"/>
        <v>0</v>
      </c>
      <c r="I27" s="2">
        <f t="shared" si="6"/>
        <v>0</v>
      </c>
    </row>
    <row r="28" spans="1:14">
      <c r="A28" s="4">
        <v>39965</v>
      </c>
      <c r="B28" s="1">
        <v>5.3100000000000001E-2</v>
      </c>
      <c r="C28" s="2">
        <f t="shared" si="1"/>
        <v>1704289.6687745685</v>
      </c>
      <c r="D28" s="2">
        <f t="shared" si="0"/>
        <v>1702883.6297978295</v>
      </c>
      <c r="E28" s="1">
        <f t="shared" si="2"/>
        <v>0</v>
      </c>
      <c r="F28" s="10">
        <f t="shared" si="3"/>
        <v>1702883.6297978295</v>
      </c>
      <c r="G28" s="8">
        <f t="shared" si="4"/>
        <v>0</v>
      </c>
      <c r="H28" s="2">
        <f t="shared" si="5"/>
        <v>0</v>
      </c>
      <c r="I28" s="2">
        <f t="shared" si="6"/>
        <v>0</v>
      </c>
    </row>
    <row r="29" spans="1:14">
      <c r="A29" s="4">
        <v>39995</v>
      </c>
      <c r="B29" s="1">
        <v>0.1681</v>
      </c>
      <c r="C29" s="2">
        <f t="shared" si="1"/>
        <v>1989138.3679668445</v>
      </c>
      <c r="D29" s="2">
        <f t="shared" si="0"/>
        <v>1987497.3288132718</v>
      </c>
      <c r="E29" s="1">
        <f t="shared" si="2"/>
        <v>0</v>
      </c>
      <c r="F29" s="17">
        <f t="shared" si="3"/>
        <v>1987497.3288132718</v>
      </c>
      <c r="G29" s="17">
        <f t="shared" si="4"/>
        <v>0</v>
      </c>
      <c r="H29" s="28">
        <f t="shared" si="5"/>
        <v>0</v>
      </c>
      <c r="I29" s="28">
        <f t="shared" si="6"/>
        <v>0</v>
      </c>
      <c r="J29" s="26" t="s">
        <v>23</v>
      </c>
      <c r="K29" s="26"/>
      <c r="L29" s="26"/>
      <c r="M29" s="26"/>
      <c r="N29" s="26"/>
    </row>
    <row r="30" spans="1:14">
      <c r="A30" s="4">
        <v>40026</v>
      </c>
      <c r="B30" s="1">
        <v>2.8799999999999999E-2</v>
      </c>
      <c r="C30" s="2">
        <f t="shared" si="1"/>
        <v>2044737.251883094</v>
      </c>
      <c r="D30" s="2">
        <f t="shared" si="0"/>
        <v>2043050.3436502905</v>
      </c>
      <c r="E30" s="1">
        <f t="shared" si="2"/>
        <v>0</v>
      </c>
      <c r="F30" s="10">
        <f t="shared" si="3"/>
        <v>2043050.3436502905</v>
      </c>
      <c r="G30" s="8">
        <f t="shared" si="4"/>
        <v>0</v>
      </c>
      <c r="H30" s="2">
        <f t="shared" si="5"/>
        <v>0</v>
      </c>
      <c r="I30" s="2">
        <f t="shared" si="6"/>
        <v>0</v>
      </c>
    </row>
    <row r="31" spans="1:14">
      <c r="A31" s="4">
        <v>40057</v>
      </c>
      <c r="B31" s="1">
        <v>0.1119</v>
      </c>
      <c r="C31" s="2">
        <f t="shared" si="1"/>
        <v>2271667.6771047576</v>
      </c>
      <c r="D31" s="2">
        <f t="shared" si="0"/>
        <v>2269793.5512711462</v>
      </c>
      <c r="E31" s="1">
        <f t="shared" si="2"/>
        <v>0</v>
      </c>
      <c r="F31" s="10">
        <f t="shared" si="3"/>
        <v>2269793.5512711462</v>
      </c>
      <c r="G31" s="8">
        <f t="shared" si="4"/>
        <v>0</v>
      </c>
      <c r="H31" s="2">
        <f t="shared" si="5"/>
        <v>0</v>
      </c>
      <c r="I31" s="2">
        <f t="shared" si="6"/>
        <v>0</v>
      </c>
    </row>
    <row r="32" spans="1:14">
      <c r="A32" s="4">
        <v>40087</v>
      </c>
      <c r="B32" s="1">
        <v>-6.2899999999999998E-2</v>
      </c>
      <c r="C32" s="2">
        <f t="shared" si="1"/>
        <v>2127023.5368961911</v>
      </c>
      <c r="D32" s="2">
        <f t="shared" si="0"/>
        <v>2125268.7424782519</v>
      </c>
      <c r="E32" s="1">
        <f t="shared" si="2"/>
        <v>0</v>
      </c>
      <c r="F32" s="10">
        <f t="shared" si="3"/>
        <v>2125268.7424782519</v>
      </c>
      <c r="G32" s="8">
        <f t="shared" si="4"/>
        <v>0</v>
      </c>
      <c r="H32" s="2">
        <f t="shared" si="5"/>
        <v>0</v>
      </c>
      <c r="I32" s="2">
        <f t="shared" si="6"/>
        <v>0</v>
      </c>
    </row>
    <row r="33" spans="1:9">
      <c r="A33" s="4">
        <v>40118</v>
      </c>
      <c r="B33" s="1">
        <v>0.1275</v>
      </c>
      <c r="C33" s="2">
        <f t="shared" si="1"/>
        <v>2396240.507144229</v>
      </c>
      <c r="D33" s="2">
        <f t="shared" si="0"/>
        <v>2394263.6087258351</v>
      </c>
      <c r="E33" s="1">
        <f t="shared" si="2"/>
        <v>0</v>
      </c>
      <c r="F33" s="10">
        <f t="shared" si="3"/>
        <v>2394263.6087258351</v>
      </c>
      <c r="G33" s="8">
        <f t="shared" si="4"/>
        <v>0</v>
      </c>
      <c r="H33" s="2">
        <f t="shared" si="5"/>
        <v>0</v>
      </c>
      <c r="I33" s="2">
        <f t="shared" si="6"/>
        <v>0</v>
      </c>
    </row>
    <row r="34" spans="1:9">
      <c r="A34" s="4">
        <v>40148</v>
      </c>
      <c r="B34" s="1">
        <v>0.1071</v>
      </c>
      <c r="C34" s="2">
        <f t="shared" si="1"/>
        <v>2650689.2412203718</v>
      </c>
      <c r="D34" s="2">
        <f t="shared" si="0"/>
        <v>2648502.4225963652</v>
      </c>
      <c r="E34" s="1">
        <f t="shared" si="2"/>
        <v>0</v>
      </c>
      <c r="F34" s="10">
        <f t="shared" si="3"/>
        <v>2648502.4225963652</v>
      </c>
      <c r="G34" s="8">
        <f t="shared" si="4"/>
        <v>0</v>
      </c>
      <c r="H34" s="2">
        <f t="shared" si="5"/>
        <v>0</v>
      </c>
      <c r="I34" s="2">
        <f t="shared" si="6"/>
        <v>0</v>
      </c>
    </row>
    <row r="35" spans="1:9">
      <c r="A35" s="4">
        <v>40179</v>
      </c>
      <c r="B35" s="1">
        <v>-0.129</v>
      </c>
      <c r="C35" s="2">
        <f t="shared" si="1"/>
        <v>2306845.6100814342</v>
      </c>
      <c r="D35" s="2">
        <f t="shared" si="0"/>
        <v>2304942.4624531171</v>
      </c>
      <c r="E35" s="1">
        <f t="shared" si="2"/>
        <v>0</v>
      </c>
      <c r="F35" s="10">
        <f t="shared" si="3"/>
        <v>2304942.4624531171</v>
      </c>
      <c r="G35" s="8">
        <f t="shared" si="4"/>
        <v>0</v>
      </c>
      <c r="H35" s="2">
        <f t="shared" si="5"/>
        <v>0</v>
      </c>
      <c r="I35" s="2">
        <f t="shared" si="6"/>
        <v>0</v>
      </c>
    </row>
    <row r="36" spans="1:9">
      <c r="A36" s="4">
        <v>40210</v>
      </c>
      <c r="B36" s="1">
        <v>8.6400000000000005E-2</v>
      </c>
      <c r="C36" s="2">
        <f t="shared" si="1"/>
        <v>2504089.4912090665</v>
      </c>
      <c r="D36" s="2">
        <f t="shared" si="0"/>
        <v>2502023.6173788193</v>
      </c>
      <c r="E36" s="1">
        <f t="shared" si="2"/>
        <v>0</v>
      </c>
      <c r="F36" s="10">
        <f t="shared" si="3"/>
        <v>2502023.6173788193</v>
      </c>
      <c r="G36" s="8">
        <f t="shared" si="4"/>
        <v>0</v>
      </c>
      <c r="H36" s="2">
        <f t="shared" si="5"/>
        <v>0</v>
      </c>
      <c r="I36" s="2">
        <f t="shared" si="6"/>
        <v>0</v>
      </c>
    </row>
    <row r="37" spans="1:9">
      <c r="A37" s="4">
        <v>40238</v>
      </c>
      <c r="B37" s="1">
        <v>0.15909999999999999</v>
      </c>
      <c r="C37" s="2">
        <f t="shared" si="1"/>
        <v>2900095.5749037894</v>
      </c>
      <c r="D37" s="2">
        <f t="shared" si="0"/>
        <v>2897702.9960544938</v>
      </c>
      <c r="E37" s="1">
        <f t="shared" si="2"/>
        <v>0</v>
      </c>
      <c r="F37" s="10">
        <f t="shared" si="3"/>
        <v>2897702.9960544938</v>
      </c>
      <c r="G37" s="8">
        <f t="shared" si="4"/>
        <v>0</v>
      </c>
      <c r="H37" s="2">
        <f t="shared" si="5"/>
        <v>0</v>
      </c>
      <c r="I37" s="2">
        <f t="shared" si="6"/>
        <v>0</v>
      </c>
    </row>
    <row r="38" spans="1:9">
      <c r="A38" s="4">
        <v>40269</v>
      </c>
      <c r="B38" s="1">
        <v>4.41E-2</v>
      </c>
      <c r="C38" s="2">
        <f t="shared" si="1"/>
        <v>3025491.6981804972</v>
      </c>
      <c r="D38" s="2">
        <f t="shared" si="0"/>
        <v>3022995.6675294982</v>
      </c>
      <c r="E38" s="1">
        <f t="shared" si="2"/>
        <v>0</v>
      </c>
      <c r="F38" s="10">
        <f t="shared" si="3"/>
        <v>3022995.6675294982</v>
      </c>
      <c r="G38" s="8">
        <f t="shared" si="4"/>
        <v>0</v>
      </c>
      <c r="H38" s="2">
        <f t="shared" si="5"/>
        <v>0</v>
      </c>
      <c r="I38" s="2">
        <f t="shared" si="6"/>
        <v>0</v>
      </c>
    </row>
    <row r="39" spans="1:9">
      <c r="A39" s="4">
        <v>40299</v>
      </c>
      <c r="B39" s="1">
        <v>-0.1502</v>
      </c>
      <c r="C39" s="2">
        <f t="shared" si="1"/>
        <v>2568941.7182665677</v>
      </c>
      <c r="D39" s="2">
        <f t="shared" si="0"/>
        <v>2566822.3413489978</v>
      </c>
      <c r="E39" s="1">
        <f t="shared" si="2"/>
        <v>0</v>
      </c>
      <c r="F39" s="10">
        <f t="shared" si="3"/>
        <v>2566822.3413489978</v>
      </c>
      <c r="G39" s="8">
        <f t="shared" si="4"/>
        <v>0</v>
      </c>
      <c r="H39" s="2">
        <f t="shared" si="5"/>
        <v>0</v>
      </c>
      <c r="I39" s="2">
        <f t="shared" si="6"/>
        <v>0</v>
      </c>
    </row>
    <row r="40" spans="1:9">
      <c r="A40" s="4">
        <v>40330</v>
      </c>
      <c r="B40" s="1">
        <v>-0.12709999999999999</v>
      </c>
      <c r="C40" s="2">
        <f t="shared" si="1"/>
        <v>2240579.2217635401</v>
      </c>
      <c r="D40" s="2">
        <f t="shared" si="0"/>
        <v>2238730.7439055853</v>
      </c>
      <c r="E40" s="1">
        <f t="shared" si="2"/>
        <v>0</v>
      </c>
      <c r="F40" s="10">
        <f t="shared" si="3"/>
        <v>2238730.7439055853</v>
      </c>
      <c r="G40" s="8">
        <f t="shared" si="4"/>
        <v>0</v>
      </c>
      <c r="H40" s="2">
        <f t="shared" si="5"/>
        <v>0</v>
      </c>
      <c r="I40" s="2">
        <f t="shared" si="6"/>
        <v>0</v>
      </c>
    </row>
    <row r="41" spans="1:9">
      <c r="A41" s="4">
        <v>40360</v>
      </c>
      <c r="B41" s="1">
        <v>0.14560000000000001</v>
      </c>
      <c r="C41" s="2">
        <f t="shared" si="1"/>
        <v>2564689.9402182382</v>
      </c>
      <c r="D41" s="2">
        <f t="shared" si="0"/>
        <v>2562574.0710175582</v>
      </c>
      <c r="E41" s="1">
        <f t="shared" si="2"/>
        <v>0</v>
      </c>
      <c r="F41" s="10">
        <f t="shared" si="3"/>
        <v>2562574.0710175582</v>
      </c>
      <c r="G41" s="8">
        <f t="shared" si="4"/>
        <v>0</v>
      </c>
      <c r="H41" s="2">
        <f t="shared" si="5"/>
        <v>0</v>
      </c>
      <c r="I41" s="2">
        <f t="shared" si="6"/>
        <v>0</v>
      </c>
    </row>
    <row r="42" spans="1:9">
      <c r="A42" s="4">
        <v>40391</v>
      </c>
      <c r="B42" s="1">
        <v>-9.9400000000000002E-2</v>
      </c>
      <c r="C42" s="2">
        <f t="shared" si="1"/>
        <v>2307854.2083584126</v>
      </c>
      <c r="D42" s="2">
        <f t="shared" si="0"/>
        <v>2305950.2286365172</v>
      </c>
      <c r="E42" s="1">
        <f t="shared" si="2"/>
        <v>0</v>
      </c>
      <c r="F42" s="10">
        <f t="shared" si="3"/>
        <v>2305950.2286365172</v>
      </c>
      <c r="G42" s="8">
        <f t="shared" si="4"/>
        <v>0</v>
      </c>
      <c r="H42" s="2">
        <f t="shared" si="5"/>
        <v>0</v>
      </c>
      <c r="I42" s="2">
        <f t="shared" si="6"/>
        <v>0</v>
      </c>
    </row>
    <row r="43" spans="1:9">
      <c r="A43" s="4">
        <v>40422</v>
      </c>
      <c r="B43" s="1">
        <v>0.26989999999999997</v>
      </c>
      <c r="C43" s="2">
        <f t="shared" si="1"/>
        <v>2928326.1953455131</v>
      </c>
      <c r="D43" s="2">
        <f t="shared" si="0"/>
        <v>2925910.3262343532</v>
      </c>
      <c r="E43" s="1">
        <f t="shared" si="2"/>
        <v>0</v>
      </c>
      <c r="F43" s="10">
        <f t="shared" si="3"/>
        <v>2925910.3262343532</v>
      </c>
      <c r="G43" s="8">
        <f t="shared" si="4"/>
        <v>0</v>
      </c>
      <c r="H43" s="2">
        <f t="shared" si="5"/>
        <v>0</v>
      </c>
      <c r="I43" s="2">
        <f t="shared" si="6"/>
        <v>0</v>
      </c>
    </row>
    <row r="44" spans="1:9">
      <c r="A44" s="4">
        <v>40452</v>
      </c>
      <c r="B44" s="1">
        <v>0.13039999999999999</v>
      </c>
      <c r="C44" s="2">
        <f t="shared" si="1"/>
        <v>3307449.0327753131</v>
      </c>
      <c r="D44" s="2">
        <f t="shared" si="0"/>
        <v>3304720.3873232738</v>
      </c>
      <c r="E44" s="1">
        <f t="shared" si="2"/>
        <v>0</v>
      </c>
      <c r="F44" s="10">
        <f t="shared" si="3"/>
        <v>3304720.3873232738</v>
      </c>
      <c r="G44" s="8">
        <f t="shared" si="4"/>
        <v>0</v>
      </c>
      <c r="H44" s="2">
        <f t="shared" si="5"/>
        <v>0</v>
      </c>
      <c r="I44" s="2">
        <f t="shared" si="6"/>
        <v>0</v>
      </c>
    </row>
    <row r="45" spans="1:9">
      <c r="A45" s="4">
        <v>40483</v>
      </c>
      <c r="B45" s="1">
        <v>-8.5000000000000006E-3</v>
      </c>
      <c r="C45" s="2">
        <f t="shared" si="1"/>
        <v>3276630.264031026</v>
      </c>
      <c r="D45" s="2">
        <f t="shared" si="0"/>
        <v>3273927.0440632007</v>
      </c>
      <c r="E45" s="1">
        <f t="shared" si="2"/>
        <v>0</v>
      </c>
      <c r="F45" s="10">
        <f t="shared" si="3"/>
        <v>3273927.0440632007</v>
      </c>
      <c r="G45" s="8">
        <f t="shared" si="4"/>
        <v>0</v>
      </c>
      <c r="H45" s="2">
        <f t="shared" si="5"/>
        <v>0</v>
      </c>
      <c r="I45" s="2">
        <f t="shared" si="6"/>
        <v>0</v>
      </c>
    </row>
    <row r="46" spans="1:9">
      <c r="A46" s="4">
        <v>40513</v>
      </c>
      <c r="B46" s="1">
        <v>9.4799999999999995E-2</v>
      </c>
      <c r="C46" s="2">
        <f t="shared" si="1"/>
        <v>3584295.327840392</v>
      </c>
      <c r="D46" s="2">
        <f t="shared" si="0"/>
        <v>3581338.2841949239</v>
      </c>
      <c r="E46" s="1">
        <f t="shared" si="2"/>
        <v>0</v>
      </c>
      <c r="F46" s="10">
        <f t="shared" si="3"/>
        <v>3581338.2841949239</v>
      </c>
      <c r="G46" s="8">
        <f t="shared" si="4"/>
        <v>0</v>
      </c>
      <c r="H46" s="2">
        <f t="shared" si="5"/>
        <v>0</v>
      </c>
      <c r="I46" s="2">
        <f t="shared" si="6"/>
        <v>0</v>
      </c>
    </row>
    <row r="47" spans="1:9">
      <c r="A47" s="4">
        <v>40544</v>
      </c>
      <c r="B47" s="1">
        <v>5.5100000000000003E-2</v>
      </c>
      <c r="C47" s="2">
        <f t="shared" si="1"/>
        <v>3778670.0236540642</v>
      </c>
      <c r="D47" s="2">
        <f t="shared" si="0"/>
        <v>3775552.6208845498</v>
      </c>
      <c r="E47" s="1">
        <f t="shared" si="2"/>
        <v>0</v>
      </c>
      <c r="F47" s="10">
        <f t="shared" si="3"/>
        <v>3775552.6208845498</v>
      </c>
      <c r="G47" s="8">
        <f t="shared" si="4"/>
        <v>0</v>
      </c>
      <c r="H47" s="2">
        <f t="shared" si="5"/>
        <v>0</v>
      </c>
      <c r="I47" s="2">
        <f t="shared" si="6"/>
        <v>0</v>
      </c>
    </row>
    <row r="48" spans="1:9">
      <c r="A48" s="4">
        <v>40575</v>
      </c>
      <c r="B48" s="1">
        <v>6.3399999999999998E-2</v>
      </c>
      <c r="C48" s="2">
        <f t="shared" si="1"/>
        <v>4014922.6570486301</v>
      </c>
      <c r="D48" s="2">
        <f t="shared" si="0"/>
        <v>4011610.3458565651</v>
      </c>
      <c r="E48" s="1">
        <f t="shared" si="2"/>
        <v>0</v>
      </c>
      <c r="F48" s="10">
        <f t="shared" si="3"/>
        <v>4011610.3458565651</v>
      </c>
      <c r="G48" s="8">
        <f t="shared" si="4"/>
        <v>0</v>
      </c>
      <c r="H48" s="2">
        <f t="shared" si="5"/>
        <v>0</v>
      </c>
      <c r="I48" s="2">
        <f t="shared" si="6"/>
        <v>0</v>
      </c>
    </row>
    <row r="49" spans="1:14">
      <c r="A49" s="4">
        <v>40603</v>
      </c>
      <c r="B49" s="1">
        <v>-1.4E-2</v>
      </c>
      <c r="C49" s="2">
        <f t="shared" si="1"/>
        <v>3955447.8010145733</v>
      </c>
      <c r="D49" s="2">
        <f t="shared" si="0"/>
        <v>3952184.5565787363</v>
      </c>
      <c r="E49" s="1">
        <f t="shared" si="2"/>
        <v>0</v>
      </c>
      <c r="F49" s="10">
        <f t="shared" si="3"/>
        <v>3952184.5565787363</v>
      </c>
      <c r="G49" s="8">
        <f t="shared" si="4"/>
        <v>0</v>
      </c>
      <c r="H49" s="2">
        <f t="shared" si="5"/>
        <v>0</v>
      </c>
      <c r="I49" s="2">
        <f t="shared" si="6"/>
        <v>0</v>
      </c>
    </row>
    <row r="50" spans="1:14">
      <c r="A50" s="4">
        <v>40634</v>
      </c>
      <c r="B50" s="1">
        <v>5.6899999999999999E-2</v>
      </c>
      <c r="C50" s="2">
        <f t="shared" si="1"/>
        <v>4177063.8578480664</v>
      </c>
      <c r="D50" s="2">
        <f t="shared" si="0"/>
        <v>4173617.7801653417</v>
      </c>
      <c r="E50" s="1">
        <f t="shared" si="2"/>
        <v>0</v>
      </c>
      <c r="F50" s="34">
        <f t="shared" si="3"/>
        <v>4173617.7801653417</v>
      </c>
      <c r="G50" s="34">
        <f t="shared" si="4"/>
        <v>0</v>
      </c>
      <c r="H50" s="35">
        <f t="shared" si="5"/>
        <v>0</v>
      </c>
      <c r="I50" s="35">
        <f t="shared" si="6"/>
        <v>0</v>
      </c>
      <c r="J50" s="36" t="s">
        <v>31</v>
      </c>
    </row>
    <row r="51" spans="1:14">
      <c r="A51" s="4">
        <v>40664</v>
      </c>
      <c r="B51" s="1">
        <v>-2.69E-2</v>
      </c>
      <c r="C51" s="2">
        <f t="shared" si="1"/>
        <v>4061347.4618788939</v>
      </c>
      <c r="D51" s="2">
        <f t="shared" si="0"/>
        <v>4057996.8502228442</v>
      </c>
      <c r="E51" s="1">
        <f t="shared" si="2"/>
        <v>0</v>
      </c>
      <c r="F51" s="10">
        <f t="shared" si="3"/>
        <v>4057996.8502228442</v>
      </c>
      <c r="G51" s="8">
        <f t="shared" si="4"/>
        <v>0</v>
      </c>
      <c r="H51" s="2">
        <f t="shared" si="5"/>
        <v>0</v>
      </c>
      <c r="I51" s="2">
        <f t="shared" si="6"/>
        <v>0</v>
      </c>
    </row>
    <row r="52" spans="1:14">
      <c r="A52" s="4">
        <v>40695</v>
      </c>
      <c r="B52" s="1">
        <v>-4.4999999999999998E-2</v>
      </c>
      <c r="C52" s="2">
        <f t="shared" si="1"/>
        <v>3875386.9919628161</v>
      </c>
      <c r="D52" s="2">
        <f t="shared" si="0"/>
        <v>3872189.797694447</v>
      </c>
      <c r="E52" s="1">
        <f t="shared" si="2"/>
        <v>0</v>
      </c>
      <c r="F52" s="10">
        <f t="shared" si="3"/>
        <v>3872189.797694447</v>
      </c>
      <c r="G52" s="8">
        <f t="shared" si="4"/>
        <v>0</v>
      </c>
      <c r="H52" s="2">
        <f t="shared" si="5"/>
        <v>0</v>
      </c>
      <c r="I52" s="2">
        <f t="shared" si="6"/>
        <v>0</v>
      </c>
    </row>
    <row r="53" spans="1:14">
      <c r="A53" s="4">
        <v>40725</v>
      </c>
      <c r="B53" s="1">
        <v>3.2599999999999997E-2</v>
      </c>
      <c r="C53" s="2">
        <f t="shared" si="1"/>
        <v>3998423.185099286</v>
      </c>
      <c r="D53" s="2">
        <f t="shared" si="0"/>
        <v>3995124.4859715793</v>
      </c>
      <c r="E53" s="1">
        <f t="shared" si="2"/>
        <v>0</v>
      </c>
      <c r="F53" s="10">
        <f t="shared" si="3"/>
        <v>3995124.4859715793</v>
      </c>
      <c r="G53" s="8">
        <f t="shared" si="4"/>
        <v>0</v>
      </c>
      <c r="H53" s="2">
        <f t="shared" si="5"/>
        <v>0</v>
      </c>
      <c r="I53" s="2">
        <f t="shared" si="6"/>
        <v>0</v>
      </c>
    </row>
    <row r="54" spans="1:14">
      <c r="A54" s="4">
        <v>40756</v>
      </c>
      <c r="B54" s="1">
        <v>-0.1158</v>
      </c>
      <c r="C54" s="2">
        <f t="shared" si="1"/>
        <v>3532489.0704960702</v>
      </c>
      <c r="D54" s="2">
        <f t="shared" si="0"/>
        <v>3529574.7670129109</v>
      </c>
      <c r="E54" s="1">
        <f t="shared" si="2"/>
        <v>0</v>
      </c>
      <c r="F54" s="10">
        <f t="shared" si="3"/>
        <v>3529574.7670129109</v>
      </c>
      <c r="G54" s="8">
        <f t="shared" si="4"/>
        <v>0</v>
      </c>
      <c r="H54" s="2">
        <f t="shared" si="5"/>
        <v>0</v>
      </c>
      <c r="I54" s="2">
        <f t="shared" si="6"/>
        <v>0</v>
      </c>
    </row>
    <row r="55" spans="1:14">
      <c r="A55" s="4">
        <v>40787</v>
      </c>
      <c r="B55" s="1">
        <v>-9.5200000000000007E-2</v>
      </c>
      <c r="C55" s="2">
        <f t="shared" si="1"/>
        <v>3193559.2491932819</v>
      </c>
      <c r="D55" s="2">
        <f t="shared" si="0"/>
        <v>3190924.5628126976</v>
      </c>
      <c r="E55" s="1">
        <f t="shared" si="2"/>
        <v>0</v>
      </c>
      <c r="F55" s="10">
        <f t="shared" si="3"/>
        <v>3190924.5628126976</v>
      </c>
      <c r="G55" s="8">
        <f t="shared" si="4"/>
        <v>0</v>
      </c>
      <c r="H55" s="2">
        <f t="shared" si="5"/>
        <v>0</v>
      </c>
      <c r="I55" s="2">
        <f t="shared" si="6"/>
        <v>0</v>
      </c>
    </row>
    <row r="56" spans="1:14">
      <c r="A56" s="4">
        <v>40817</v>
      </c>
      <c r="B56" s="1">
        <v>0.21049999999999999</v>
      </c>
      <c r="C56" s="2">
        <f t="shared" si="1"/>
        <v>3862614.1832847702</v>
      </c>
      <c r="D56" s="2">
        <f t="shared" si="0"/>
        <v>3859427.5265835603</v>
      </c>
      <c r="E56" s="1">
        <f t="shared" si="2"/>
        <v>0</v>
      </c>
      <c r="F56" s="10">
        <f t="shared" si="3"/>
        <v>3859427.5265835603</v>
      </c>
      <c r="G56" s="8">
        <f t="shared" si="4"/>
        <v>0</v>
      </c>
      <c r="H56" s="2">
        <f t="shared" si="5"/>
        <v>0</v>
      </c>
      <c r="I56" s="2">
        <f t="shared" si="6"/>
        <v>0</v>
      </c>
    </row>
    <row r="57" spans="1:14">
      <c r="A57" s="4">
        <v>40848</v>
      </c>
      <c r="B57" s="1">
        <v>-6.1600000000000002E-2</v>
      </c>
      <c r="C57" s="2">
        <f t="shared" si="1"/>
        <v>3621686.7909460128</v>
      </c>
      <c r="D57" s="2">
        <f t="shared" si="0"/>
        <v>3618698.8993434827</v>
      </c>
      <c r="E57" s="1">
        <f t="shared" si="2"/>
        <v>0</v>
      </c>
      <c r="F57" s="29">
        <f t="shared" si="3"/>
        <v>3618698.8993434827</v>
      </c>
      <c r="G57" s="29">
        <f t="shared" si="4"/>
        <v>0</v>
      </c>
      <c r="H57" s="30">
        <f t="shared" si="5"/>
        <v>0</v>
      </c>
      <c r="I57" s="30">
        <f t="shared" si="6"/>
        <v>0</v>
      </c>
      <c r="J57" s="27" t="s">
        <v>21</v>
      </c>
      <c r="K57" s="27"/>
      <c r="L57" s="27"/>
      <c r="M57" s="27"/>
    </row>
    <row r="58" spans="1:14">
      <c r="A58" s="4">
        <v>40878</v>
      </c>
      <c r="B58" s="1">
        <v>-1.54E-2</v>
      </c>
      <c r="C58" s="2">
        <f t="shared" si="1"/>
        <v>3562970.9362935931</v>
      </c>
      <c r="D58" s="2">
        <f t="shared" si="0"/>
        <v>3560031.4852711512</v>
      </c>
      <c r="E58" s="1">
        <f t="shared" si="2"/>
        <v>0</v>
      </c>
      <c r="F58" s="10">
        <f t="shared" si="3"/>
        <v>3560031.4852711512</v>
      </c>
      <c r="G58" s="8">
        <f t="shared" si="4"/>
        <v>0</v>
      </c>
      <c r="H58" s="2">
        <f t="shared" si="5"/>
        <v>0</v>
      </c>
      <c r="I58" s="2">
        <f t="shared" si="6"/>
        <v>0</v>
      </c>
    </row>
    <row r="59" spans="1:14">
      <c r="A59" s="4">
        <v>40909</v>
      </c>
      <c r="B59" s="1">
        <v>0.17249999999999999</v>
      </c>
      <c r="C59" s="2">
        <f t="shared" si="1"/>
        <v>4174136.9164804243</v>
      </c>
      <c r="D59" s="2">
        <f t="shared" si="0"/>
        <v>4170693.2535243281</v>
      </c>
      <c r="E59" s="1">
        <f t="shared" si="2"/>
        <v>0</v>
      </c>
      <c r="F59" s="17">
        <f t="shared" si="3"/>
        <v>4170693.2535243281</v>
      </c>
      <c r="G59" s="17">
        <f t="shared" si="4"/>
        <v>0</v>
      </c>
      <c r="H59" s="28">
        <f t="shared" si="5"/>
        <v>0</v>
      </c>
      <c r="I59" s="28">
        <f t="shared" si="6"/>
        <v>0</v>
      </c>
      <c r="J59" s="26" t="s">
        <v>24</v>
      </c>
      <c r="K59" s="26"/>
      <c r="L59" s="26"/>
      <c r="M59" s="26"/>
      <c r="N59" s="26"/>
    </row>
    <row r="60" spans="1:14">
      <c r="A60" s="4">
        <v>40940</v>
      </c>
      <c r="B60" s="1">
        <v>0.13039999999999999</v>
      </c>
      <c r="C60" s="2">
        <f t="shared" si="1"/>
        <v>4714551.6537839007</v>
      </c>
      <c r="D60" s="2">
        <f t="shared" si="0"/>
        <v>4710662.1486695288</v>
      </c>
      <c r="E60" s="1">
        <f t="shared" si="2"/>
        <v>0</v>
      </c>
      <c r="F60" s="10">
        <f t="shared" si="3"/>
        <v>4710662.1486695288</v>
      </c>
      <c r="G60" s="8">
        <f t="shared" si="4"/>
        <v>0</v>
      </c>
      <c r="H60" s="2">
        <f t="shared" si="5"/>
        <v>0</v>
      </c>
      <c r="I60" s="2">
        <f t="shared" si="6"/>
        <v>0</v>
      </c>
    </row>
    <row r="61" spans="1:14">
      <c r="A61" s="4">
        <v>40969</v>
      </c>
      <c r="B61" s="1">
        <v>0.10059999999999999</v>
      </c>
      <c r="C61" s="2">
        <f t="shared" si="1"/>
        <v>5184554.7608256834</v>
      </c>
      <c r="D61" s="2">
        <f t="shared" si="0"/>
        <v>5180277.5031480026</v>
      </c>
      <c r="E61" s="1">
        <f t="shared" si="2"/>
        <v>0</v>
      </c>
      <c r="F61" s="10">
        <f t="shared" si="3"/>
        <v>5180277.5031480026</v>
      </c>
      <c r="G61" s="8">
        <f t="shared" si="4"/>
        <v>0</v>
      </c>
      <c r="H61" s="2">
        <f t="shared" si="5"/>
        <v>0</v>
      </c>
      <c r="I61" s="2">
        <f t="shared" si="6"/>
        <v>0</v>
      </c>
    </row>
    <row r="62" spans="1:14">
      <c r="A62" s="4">
        <v>41000</v>
      </c>
      <c r="B62" s="1">
        <v>-2.69E-2</v>
      </c>
      <c r="C62" s="2">
        <f t="shared" si="1"/>
        <v>5040928.0383133208</v>
      </c>
      <c r="D62" s="2">
        <f t="shared" si="0"/>
        <v>5036769.2726817122</v>
      </c>
      <c r="E62" s="1">
        <f t="shared" si="2"/>
        <v>0</v>
      </c>
      <c r="F62" s="10">
        <f t="shared" si="3"/>
        <v>5036769.2726817122</v>
      </c>
      <c r="G62" s="8">
        <f t="shared" si="4"/>
        <v>0</v>
      </c>
      <c r="H62" s="2">
        <f t="shared" si="5"/>
        <v>0</v>
      </c>
      <c r="I62" s="2">
        <f t="shared" si="6"/>
        <v>0</v>
      </c>
    </row>
    <row r="63" spans="1:14">
      <c r="A63" s="4">
        <v>41030</v>
      </c>
      <c r="B63" s="1">
        <v>-0.1381</v>
      </c>
      <c r="C63" s="2">
        <f t="shared" si="1"/>
        <v>4341191.4361243676</v>
      </c>
      <c r="D63" s="2">
        <f t="shared" si="0"/>
        <v>4337609.9531895649</v>
      </c>
      <c r="E63" s="1">
        <f t="shared" si="2"/>
        <v>0</v>
      </c>
      <c r="F63" s="10">
        <f t="shared" si="3"/>
        <v>4337609.9531895649</v>
      </c>
      <c r="G63" s="8">
        <f t="shared" si="4"/>
        <v>0</v>
      </c>
      <c r="H63" s="2">
        <f t="shared" si="5"/>
        <v>0</v>
      </c>
      <c r="I63" s="2">
        <f t="shared" si="6"/>
        <v>0</v>
      </c>
    </row>
    <row r="64" spans="1:14">
      <c r="A64" s="4">
        <v>41061</v>
      </c>
      <c r="B64" s="1">
        <v>6.7299999999999999E-2</v>
      </c>
      <c r="C64" s="2">
        <f t="shared" si="1"/>
        <v>4629531.1030392218</v>
      </c>
      <c r="D64" s="2">
        <f t="shared" si="0"/>
        <v>4625711.7398792142</v>
      </c>
      <c r="E64" s="1">
        <f t="shared" si="2"/>
        <v>0</v>
      </c>
      <c r="F64" s="10">
        <f t="shared" si="3"/>
        <v>4625711.7398792142</v>
      </c>
      <c r="G64" s="8">
        <f t="shared" si="4"/>
        <v>0</v>
      </c>
      <c r="H64" s="2">
        <f t="shared" si="5"/>
        <v>0</v>
      </c>
      <c r="I64" s="2">
        <f t="shared" si="6"/>
        <v>0</v>
      </c>
    </row>
    <row r="65" spans="1:14">
      <c r="A65" s="4">
        <v>41091</v>
      </c>
      <c r="B65" s="1">
        <v>1.4999999999999999E-2</v>
      </c>
      <c r="C65" s="2">
        <f t="shared" si="1"/>
        <v>4695097.4159774017</v>
      </c>
      <c r="D65" s="2">
        <f t="shared" si="0"/>
        <v>4691223.9606092209</v>
      </c>
      <c r="E65" s="1">
        <f t="shared" si="2"/>
        <v>0</v>
      </c>
      <c r="F65" s="10">
        <f t="shared" si="3"/>
        <v>4691223.9606092209</v>
      </c>
      <c r="G65" s="8">
        <f t="shared" si="4"/>
        <v>0</v>
      </c>
      <c r="H65" s="2">
        <f t="shared" si="5"/>
        <v>0</v>
      </c>
      <c r="I65" s="2">
        <f t="shared" si="6"/>
        <v>0</v>
      </c>
    </row>
    <row r="66" spans="1:14">
      <c r="A66" s="4">
        <v>41122</v>
      </c>
      <c r="B66" s="1">
        <v>0.1065</v>
      </c>
      <c r="C66" s="2">
        <f t="shared" si="1"/>
        <v>5190839.3124141032</v>
      </c>
      <c r="D66" s="2">
        <f t="shared" si="0"/>
        <v>5186556.8699813616</v>
      </c>
      <c r="E66" s="1">
        <f t="shared" si="2"/>
        <v>0</v>
      </c>
      <c r="F66" s="10">
        <f t="shared" si="3"/>
        <v>5186556.8699813616</v>
      </c>
      <c r="G66" s="8">
        <f t="shared" si="4"/>
        <v>0</v>
      </c>
      <c r="H66" s="2">
        <f t="shared" si="5"/>
        <v>0</v>
      </c>
      <c r="I66" s="2">
        <f t="shared" si="6"/>
        <v>0</v>
      </c>
    </row>
    <row r="67" spans="1:14">
      <c r="A67" s="4">
        <v>41153</v>
      </c>
      <c r="B67" s="1">
        <v>1.6E-2</v>
      </c>
      <c r="C67" s="2">
        <f t="shared" si="1"/>
        <v>5269541.7799010631</v>
      </c>
      <c r="D67" s="2">
        <f t="shared" si="0"/>
        <v>5265194.4079326447</v>
      </c>
      <c r="E67" s="1">
        <f t="shared" si="2"/>
        <v>0</v>
      </c>
      <c r="F67" s="34">
        <f t="shared" si="3"/>
        <v>5265194.4079326447</v>
      </c>
      <c r="G67" s="34">
        <f t="shared" si="4"/>
        <v>0</v>
      </c>
      <c r="H67" s="35">
        <f t="shared" si="5"/>
        <v>0</v>
      </c>
      <c r="I67" s="35">
        <f t="shared" si="6"/>
        <v>0</v>
      </c>
      <c r="J67" s="36" t="s">
        <v>31</v>
      </c>
    </row>
    <row r="68" spans="1:14">
      <c r="A68" s="4">
        <v>41183</v>
      </c>
      <c r="B68" s="1">
        <v>-0.1053</v>
      </c>
      <c r="C68" s="2">
        <f t="shared" si="1"/>
        <v>4710769.4367773375</v>
      </c>
      <c r="D68" s="2">
        <f t="shared" si="0"/>
        <v>4706883.0519919964</v>
      </c>
      <c r="E68" s="1">
        <f t="shared" si="2"/>
        <v>0</v>
      </c>
      <c r="F68" s="10">
        <f t="shared" si="3"/>
        <v>4706883.0519919964</v>
      </c>
      <c r="G68" s="8">
        <f t="shared" si="4"/>
        <v>0</v>
      </c>
      <c r="H68" s="2">
        <f t="shared" si="5"/>
        <v>0</v>
      </c>
      <c r="I68" s="2">
        <f t="shared" si="6"/>
        <v>0</v>
      </c>
    </row>
    <row r="69" spans="1:14">
      <c r="A69" s="4">
        <v>41214</v>
      </c>
      <c r="B69" s="1">
        <v>2.35E-2</v>
      </c>
      <c r="C69" s="2">
        <f t="shared" si="1"/>
        <v>4817494.8037138088</v>
      </c>
      <c r="D69" s="2">
        <f t="shared" si="0"/>
        <v>4813520.3705007453</v>
      </c>
      <c r="E69" s="1">
        <f t="shared" si="2"/>
        <v>0</v>
      </c>
      <c r="F69" s="10">
        <f t="shared" si="3"/>
        <v>4813520.3705007453</v>
      </c>
      <c r="G69" s="8">
        <f t="shared" si="4"/>
        <v>0</v>
      </c>
      <c r="H69" s="2">
        <f t="shared" si="5"/>
        <v>0</v>
      </c>
      <c r="I69" s="2">
        <f t="shared" si="6"/>
        <v>0</v>
      </c>
    </row>
    <row r="70" spans="1:14">
      <c r="A70" s="4">
        <v>41244</v>
      </c>
      <c r="B70" s="1">
        <v>-1.44E-2</v>
      </c>
      <c r="C70" s="2">
        <f t="shared" si="1"/>
        <v>4744205.6771655343</v>
      </c>
      <c r="D70" s="2">
        <f t="shared" si="0"/>
        <v>4740291.7074818732</v>
      </c>
      <c r="E70" s="1">
        <f t="shared" si="2"/>
        <v>0</v>
      </c>
      <c r="F70" s="29">
        <f t="shared" si="3"/>
        <v>4740291.7074818732</v>
      </c>
      <c r="G70" s="29">
        <f t="shared" si="4"/>
        <v>0</v>
      </c>
      <c r="H70" s="30">
        <f t="shared" si="5"/>
        <v>0</v>
      </c>
      <c r="I70" s="30">
        <f t="shared" si="6"/>
        <v>0</v>
      </c>
      <c r="J70" s="27" t="s">
        <v>21</v>
      </c>
      <c r="K70" s="27"/>
      <c r="L70" s="27"/>
      <c r="M70" s="27"/>
    </row>
    <row r="71" spans="1:14">
      <c r="A71" s="4">
        <v>41275</v>
      </c>
      <c r="B71" s="1">
        <v>5.2499999999999998E-2</v>
      </c>
      <c r="C71" s="2">
        <f t="shared" si="1"/>
        <v>4989157.0221246714</v>
      </c>
      <c r="D71" s="2">
        <f t="shared" si="0"/>
        <v>4985040.9675814183</v>
      </c>
      <c r="E71" s="1">
        <f t="shared" si="2"/>
        <v>0</v>
      </c>
      <c r="F71" s="10">
        <f t="shared" si="3"/>
        <v>4985040.9675814183</v>
      </c>
      <c r="G71" s="8">
        <f t="shared" si="4"/>
        <v>0</v>
      </c>
      <c r="H71" s="2">
        <f t="shared" si="5"/>
        <v>0</v>
      </c>
      <c r="I71" s="2">
        <f t="shared" si="6"/>
        <v>0</v>
      </c>
    </row>
    <row r="72" spans="1:14">
      <c r="A72" s="4">
        <v>41306</v>
      </c>
      <c r="B72" s="1">
        <v>2.8E-3</v>
      </c>
      <c r="C72" s="2">
        <f t="shared" si="1"/>
        <v>4998999.0822906457</v>
      </c>
      <c r="D72" s="2">
        <f t="shared" si="0"/>
        <v>4994874.9080477562</v>
      </c>
      <c r="E72" s="1">
        <f t="shared" si="2"/>
        <v>0</v>
      </c>
      <c r="F72" s="10">
        <f t="shared" si="3"/>
        <v>4994874.9080477562</v>
      </c>
      <c r="G72" s="8">
        <f t="shared" si="4"/>
        <v>0</v>
      </c>
      <c r="H72" s="2">
        <f t="shared" si="5"/>
        <v>0</v>
      </c>
      <c r="I72" s="2">
        <f t="shared" si="6"/>
        <v>0</v>
      </c>
    </row>
    <row r="73" spans="1:14">
      <c r="A73" s="4">
        <v>41334</v>
      </c>
      <c r="B73" s="1">
        <v>6.08E-2</v>
      </c>
      <c r="C73" s="2">
        <f t="shared" si="1"/>
        <v>5298563.3024570597</v>
      </c>
      <c r="D73" s="2">
        <f t="shared" ref="D73:D136" si="7">C73*0.999175</f>
        <v>5294191.9877325324</v>
      </c>
      <c r="E73" s="1">
        <f t="shared" si="2"/>
        <v>0</v>
      </c>
      <c r="F73" s="17">
        <f t="shared" si="3"/>
        <v>5294191.9877325324</v>
      </c>
      <c r="G73" s="17">
        <f t="shared" si="4"/>
        <v>0</v>
      </c>
      <c r="H73" s="28">
        <f t="shared" si="5"/>
        <v>0</v>
      </c>
      <c r="I73" s="28">
        <f t="shared" si="6"/>
        <v>0</v>
      </c>
      <c r="J73" s="26" t="s">
        <v>22</v>
      </c>
      <c r="K73" s="26"/>
      <c r="L73" s="26"/>
      <c r="M73" s="26"/>
      <c r="N73" s="26"/>
    </row>
    <row r="74" spans="1:14">
      <c r="A74" s="4">
        <v>41365</v>
      </c>
      <c r="B74" s="1">
        <v>4.6899999999999997E-2</v>
      </c>
      <c r="C74" s="2">
        <f t="shared" ref="C74:C137" si="8">F73*(1+B74)</f>
        <v>5542489.5919571882</v>
      </c>
      <c r="D74" s="2">
        <f t="shared" si="7"/>
        <v>5537917.038043824</v>
      </c>
      <c r="E74" s="1">
        <f t="shared" ref="E74:E137" si="9">$E$9</f>
        <v>0</v>
      </c>
      <c r="F74" s="10">
        <f t="shared" ref="F74:F137" si="10">D74*(1-E74)</f>
        <v>5537917.038043824</v>
      </c>
      <c r="G74" s="8">
        <f t="shared" ref="G74:G137" si="11">D74*E74</f>
        <v>0</v>
      </c>
      <c r="H74" s="2">
        <f t="shared" ref="H74:H137" si="12">G74*0.20315</f>
        <v>0</v>
      </c>
      <c r="I74" s="2">
        <f t="shared" ref="I74:I137" si="13">G74 -H74</f>
        <v>0</v>
      </c>
    </row>
    <row r="75" spans="1:14">
      <c r="A75" s="4">
        <v>41395</v>
      </c>
      <c r="B75" s="1">
        <v>6.9699999999999998E-2</v>
      </c>
      <c r="C75" s="2">
        <f t="shared" si="8"/>
        <v>5923909.8555954788</v>
      </c>
      <c r="D75" s="2">
        <f t="shared" si="7"/>
        <v>5919022.6299646124</v>
      </c>
      <c r="E75" s="1">
        <f t="shared" si="9"/>
        <v>0</v>
      </c>
      <c r="F75" s="10">
        <f t="shared" si="10"/>
        <v>5919022.6299646124</v>
      </c>
      <c r="G75" s="8">
        <f t="shared" si="11"/>
        <v>0</v>
      </c>
      <c r="H75" s="2">
        <f t="shared" si="12"/>
        <v>0</v>
      </c>
      <c r="I75" s="2">
        <f t="shared" si="13"/>
        <v>0</v>
      </c>
    </row>
    <row r="76" spans="1:14">
      <c r="A76" s="4">
        <v>41426</v>
      </c>
      <c r="B76" s="1">
        <v>-5.1200000000000002E-2</v>
      </c>
      <c r="C76" s="2">
        <f t="shared" si="8"/>
        <v>5615968.6713104239</v>
      </c>
      <c r="D76" s="2">
        <f t="shared" si="7"/>
        <v>5611335.497156593</v>
      </c>
      <c r="E76" s="1">
        <f t="shared" si="9"/>
        <v>0</v>
      </c>
      <c r="F76" s="10">
        <f t="shared" si="10"/>
        <v>5611335.497156593</v>
      </c>
      <c r="G76" s="8">
        <f t="shared" si="11"/>
        <v>0</v>
      </c>
      <c r="H76" s="2">
        <f t="shared" si="12"/>
        <v>0</v>
      </c>
      <c r="I76" s="2">
        <f t="shared" si="13"/>
        <v>0</v>
      </c>
    </row>
    <row r="77" spans="1:14">
      <c r="A77" s="4">
        <v>41456</v>
      </c>
      <c r="B77" s="1">
        <v>0.12989999999999999</v>
      </c>
      <c r="C77" s="2">
        <f t="shared" si="8"/>
        <v>6340247.9782372341</v>
      </c>
      <c r="D77" s="2">
        <f t="shared" si="7"/>
        <v>6335017.2736551883</v>
      </c>
      <c r="E77" s="1">
        <f t="shared" si="9"/>
        <v>0</v>
      </c>
      <c r="F77" s="10">
        <f t="shared" si="10"/>
        <v>6335017.2736551883</v>
      </c>
      <c r="G77" s="8">
        <f t="shared" si="11"/>
        <v>0</v>
      </c>
      <c r="H77" s="2">
        <f t="shared" si="12"/>
        <v>0</v>
      </c>
      <c r="I77" s="2">
        <f t="shared" si="13"/>
        <v>0</v>
      </c>
    </row>
    <row r="78" spans="1:14">
      <c r="A78" s="4">
        <v>41487</v>
      </c>
      <c r="B78" s="1">
        <v>-1.0800000000000001E-2</v>
      </c>
      <c r="C78" s="2">
        <f t="shared" si="8"/>
        <v>6266599.0870997123</v>
      </c>
      <c r="D78" s="2">
        <f t="shared" si="7"/>
        <v>6261429.1428528549</v>
      </c>
      <c r="E78" s="1">
        <f t="shared" si="9"/>
        <v>0</v>
      </c>
      <c r="F78" s="10">
        <f t="shared" si="10"/>
        <v>6261429.1428528549</v>
      </c>
      <c r="G78" s="8">
        <f t="shared" si="11"/>
        <v>0</v>
      </c>
      <c r="H78" s="2">
        <f t="shared" si="12"/>
        <v>0</v>
      </c>
      <c r="I78" s="2">
        <f t="shared" si="13"/>
        <v>0</v>
      </c>
    </row>
    <row r="79" spans="1:14">
      <c r="A79" s="4">
        <v>41518</v>
      </c>
      <c r="B79" s="1">
        <v>9.6500000000000002E-2</v>
      </c>
      <c r="C79" s="2">
        <f t="shared" si="8"/>
        <v>6865657.0551381558</v>
      </c>
      <c r="D79" s="2">
        <f t="shared" si="7"/>
        <v>6859992.8880676674</v>
      </c>
      <c r="E79" s="1">
        <f t="shared" si="9"/>
        <v>0</v>
      </c>
      <c r="F79" s="10">
        <f t="shared" si="10"/>
        <v>6859992.8880676674</v>
      </c>
      <c r="G79" s="8">
        <f t="shared" si="11"/>
        <v>0</v>
      </c>
      <c r="H79" s="2">
        <f t="shared" si="12"/>
        <v>0</v>
      </c>
      <c r="I79" s="2">
        <f t="shared" si="13"/>
        <v>0</v>
      </c>
    </row>
    <row r="80" spans="1:14">
      <c r="A80" s="4">
        <v>41548</v>
      </c>
      <c r="B80" s="1">
        <v>0.1</v>
      </c>
      <c r="C80" s="2">
        <f t="shared" si="8"/>
        <v>7545992.1768744346</v>
      </c>
      <c r="D80" s="2">
        <f t="shared" si="7"/>
        <v>7539766.7333285138</v>
      </c>
      <c r="E80" s="1">
        <f t="shared" si="9"/>
        <v>0</v>
      </c>
      <c r="F80" s="10">
        <f t="shared" si="10"/>
        <v>7539766.7333285138</v>
      </c>
      <c r="G80" s="8">
        <f t="shared" si="11"/>
        <v>0</v>
      </c>
      <c r="H80" s="2">
        <f t="shared" si="12"/>
        <v>0</v>
      </c>
      <c r="I80" s="2">
        <f t="shared" si="13"/>
        <v>0</v>
      </c>
    </row>
    <row r="81" spans="1:9">
      <c r="A81" s="4">
        <v>41579</v>
      </c>
      <c r="B81" s="1">
        <v>6.9099999999999995E-2</v>
      </c>
      <c r="C81" s="2">
        <f t="shared" si="8"/>
        <v>8060764.6146015134</v>
      </c>
      <c r="D81" s="2">
        <f t="shared" si="7"/>
        <v>8054114.4837944675</v>
      </c>
      <c r="E81" s="1">
        <f t="shared" si="9"/>
        <v>0</v>
      </c>
      <c r="F81" s="10">
        <f t="shared" si="10"/>
        <v>8054114.4837944675</v>
      </c>
      <c r="G81" s="8">
        <f t="shared" si="11"/>
        <v>0</v>
      </c>
      <c r="H81" s="2">
        <f t="shared" si="12"/>
        <v>0</v>
      </c>
      <c r="I81" s="2">
        <f t="shared" si="13"/>
        <v>0</v>
      </c>
    </row>
    <row r="82" spans="1:9">
      <c r="A82" s="4">
        <v>41609</v>
      </c>
      <c r="B82" s="1">
        <v>5.7799999999999997E-2</v>
      </c>
      <c r="C82" s="2">
        <f t="shared" si="8"/>
        <v>8519642.3009577878</v>
      </c>
      <c r="D82" s="2">
        <f t="shared" si="7"/>
        <v>8512613.5960594974</v>
      </c>
      <c r="E82" s="1">
        <f t="shared" si="9"/>
        <v>0</v>
      </c>
      <c r="F82" s="10">
        <f t="shared" si="10"/>
        <v>8512613.5960594974</v>
      </c>
      <c r="G82" s="8">
        <f t="shared" si="11"/>
        <v>0</v>
      </c>
      <c r="H82" s="2">
        <f t="shared" si="12"/>
        <v>0</v>
      </c>
      <c r="I82" s="2">
        <f t="shared" si="13"/>
        <v>0</v>
      </c>
    </row>
    <row r="83" spans="1:9">
      <c r="A83" s="4">
        <v>41640</v>
      </c>
      <c r="B83" s="1">
        <v>-4.02E-2</v>
      </c>
      <c r="C83" s="2">
        <f t="shared" si="8"/>
        <v>8170406.5294979056</v>
      </c>
      <c r="D83" s="2">
        <f t="shared" si="7"/>
        <v>8163665.9441110706</v>
      </c>
      <c r="E83" s="1">
        <f t="shared" si="9"/>
        <v>0</v>
      </c>
      <c r="F83" s="10">
        <f t="shared" si="10"/>
        <v>8163665.9441110706</v>
      </c>
      <c r="G83" s="8">
        <f t="shared" si="11"/>
        <v>0</v>
      </c>
      <c r="H83" s="2">
        <f t="shared" si="12"/>
        <v>0</v>
      </c>
      <c r="I83" s="2">
        <f t="shared" si="13"/>
        <v>0</v>
      </c>
    </row>
    <row r="84" spans="1:9">
      <c r="A84" s="4">
        <v>41671</v>
      </c>
      <c r="B84" s="1">
        <v>0.1022</v>
      </c>
      <c r="C84" s="2">
        <f t="shared" si="8"/>
        <v>8997992.6035992224</v>
      </c>
      <c r="D84" s="2">
        <f t="shared" si="7"/>
        <v>8990569.2597012538</v>
      </c>
      <c r="E84" s="1">
        <f t="shared" si="9"/>
        <v>0</v>
      </c>
      <c r="F84" s="10">
        <f t="shared" si="10"/>
        <v>8990569.2597012538</v>
      </c>
      <c r="G84" s="8">
        <f t="shared" si="11"/>
        <v>0</v>
      </c>
      <c r="H84" s="2">
        <f t="shared" si="12"/>
        <v>0</v>
      </c>
      <c r="I84" s="2">
        <f t="shared" si="13"/>
        <v>0</v>
      </c>
    </row>
    <row r="85" spans="1:9">
      <c r="A85" s="4">
        <v>41699</v>
      </c>
      <c r="B85" s="1">
        <v>-5.4699999999999999E-2</v>
      </c>
      <c r="C85" s="2">
        <f t="shared" si="8"/>
        <v>8498785.1211955957</v>
      </c>
      <c r="D85" s="2">
        <f t="shared" si="7"/>
        <v>8491773.62347061</v>
      </c>
      <c r="E85" s="1">
        <f t="shared" si="9"/>
        <v>0</v>
      </c>
      <c r="F85" s="10">
        <f t="shared" si="10"/>
        <v>8491773.62347061</v>
      </c>
      <c r="G85" s="8">
        <f t="shared" si="11"/>
        <v>0</v>
      </c>
      <c r="H85" s="2">
        <f t="shared" si="12"/>
        <v>0</v>
      </c>
      <c r="I85" s="2">
        <f t="shared" si="13"/>
        <v>0</v>
      </c>
    </row>
    <row r="86" spans="1:9">
      <c r="A86" s="4">
        <v>41730</v>
      </c>
      <c r="B86" s="1">
        <v>-1.1299999999999999E-2</v>
      </c>
      <c r="C86" s="2">
        <f t="shared" si="8"/>
        <v>8395816.5815253928</v>
      </c>
      <c r="D86" s="2">
        <f t="shared" si="7"/>
        <v>8388890.032845635</v>
      </c>
      <c r="E86" s="1">
        <f t="shared" si="9"/>
        <v>0</v>
      </c>
      <c r="F86" s="10">
        <f t="shared" si="10"/>
        <v>8388890.032845635</v>
      </c>
      <c r="G86" s="8">
        <f t="shared" si="11"/>
        <v>0</v>
      </c>
      <c r="H86" s="2">
        <f t="shared" si="12"/>
        <v>0</v>
      </c>
      <c r="I86" s="2">
        <f t="shared" si="13"/>
        <v>0</v>
      </c>
    </row>
    <row r="87" spans="1:9">
      <c r="A87" s="4">
        <v>41760</v>
      </c>
      <c r="B87" s="1">
        <v>8.9399999999999993E-2</v>
      </c>
      <c r="C87" s="2">
        <f t="shared" si="8"/>
        <v>9138856.8017820343</v>
      </c>
      <c r="D87" s="2">
        <f t="shared" si="7"/>
        <v>9131317.2449205648</v>
      </c>
      <c r="E87" s="1">
        <f t="shared" si="9"/>
        <v>0</v>
      </c>
      <c r="F87" s="10">
        <f t="shared" si="10"/>
        <v>9131317.2449205648</v>
      </c>
      <c r="G87" s="8">
        <f t="shared" si="11"/>
        <v>0</v>
      </c>
      <c r="H87" s="2">
        <f t="shared" si="12"/>
        <v>0</v>
      </c>
      <c r="I87" s="2">
        <f t="shared" si="13"/>
        <v>0</v>
      </c>
    </row>
    <row r="88" spans="1:9">
      <c r="A88" s="4">
        <v>41791</v>
      </c>
      <c r="B88" s="1">
        <v>6.1199999999999997E-2</v>
      </c>
      <c r="C88" s="2">
        <f t="shared" si="8"/>
        <v>9690153.8603097033</v>
      </c>
      <c r="D88" s="2">
        <f t="shared" si="7"/>
        <v>9682159.4833749477</v>
      </c>
      <c r="E88" s="1">
        <f t="shared" si="9"/>
        <v>0</v>
      </c>
      <c r="F88" s="10">
        <f t="shared" si="10"/>
        <v>9682159.4833749477</v>
      </c>
      <c r="G88" s="8">
        <f t="shared" si="11"/>
        <v>0</v>
      </c>
      <c r="H88" s="2">
        <f t="shared" si="12"/>
        <v>0</v>
      </c>
      <c r="I88" s="2">
        <f t="shared" si="13"/>
        <v>0</v>
      </c>
    </row>
    <row r="89" spans="1:9">
      <c r="A89" s="4">
        <v>41821</v>
      </c>
      <c r="B89" s="1">
        <v>1.9699999999999999E-2</v>
      </c>
      <c r="C89" s="2">
        <f t="shared" si="8"/>
        <v>9872898.0251974352</v>
      </c>
      <c r="D89" s="2">
        <f t="shared" si="7"/>
        <v>9864752.884326648</v>
      </c>
      <c r="E89" s="1">
        <f t="shared" si="9"/>
        <v>0</v>
      </c>
      <c r="F89" s="10">
        <f t="shared" si="10"/>
        <v>9864752.884326648</v>
      </c>
      <c r="G89" s="8">
        <f t="shared" si="11"/>
        <v>0</v>
      </c>
      <c r="H89" s="2">
        <f t="shared" si="12"/>
        <v>0</v>
      </c>
      <c r="I89" s="2">
        <f t="shared" si="13"/>
        <v>0</v>
      </c>
    </row>
    <row r="90" spans="1:9">
      <c r="A90" s="4">
        <v>41852</v>
      </c>
      <c r="B90" s="1">
        <v>0.1021</v>
      </c>
      <c r="C90" s="2">
        <f t="shared" si="8"/>
        <v>10871944.1538164</v>
      </c>
      <c r="D90" s="2">
        <f t="shared" si="7"/>
        <v>10862974.799889501</v>
      </c>
      <c r="E90" s="1">
        <f t="shared" si="9"/>
        <v>0</v>
      </c>
      <c r="F90" s="10">
        <f t="shared" si="10"/>
        <v>10862974.799889501</v>
      </c>
      <c r="G90" s="8">
        <f t="shared" si="11"/>
        <v>0</v>
      </c>
      <c r="H90" s="2">
        <f t="shared" si="12"/>
        <v>0</v>
      </c>
      <c r="I90" s="2">
        <f t="shared" si="13"/>
        <v>0</v>
      </c>
    </row>
    <row r="91" spans="1:9">
      <c r="A91" s="4">
        <v>41883</v>
      </c>
      <c r="B91" s="1">
        <v>-1.6299999999999999E-2</v>
      </c>
      <c r="C91" s="2">
        <f t="shared" si="8"/>
        <v>10685908.310651302</v>
      </c>
      <c r="D91" s="2">
        <f t="shared" si="7"/>
        <v>10677092.436295016</v>
      </c>
      <c r="E91" s="1">
        <f t="shared" si="9"/>
        <v>0</v>
      </c>
      <c r="F91" s="10">
        <f t="shared" si="10"/>
        <v>10677092.436295016</v>
      </c>
      <c r="G91" s="8">
        <f t="shared" si="11"/>
        <v>0</v>
      </c>
      <c r="H91" s="2">
        <f t="shared" si="12"/>
        <v>0</v>
      </c>
      <c r="I91" s="2">
        <f t="shared" si="13"/>
        <v>0</v>
      </c>
    </row>
    <row r="92" spans="1:9">
      <c r="A92" s="4">
        <v>41913</v>
      </c>
      <c r="B92" s="1">
        <v>4.7100000000000003E-2</v>
      </c>
      <c r="C92" s="2">
        <f t="shared" si="8"/>
        <v>11179983.49004451</v>
      </c>
      <c r="D92" s="2">
        <f t="shared" si="7"/>
        <v>11170760.003665224</v>
      </c>
      <c r="E92" s="1">
        <f t="shared" si="9"/>
        <v>0</v>
      </c>
      <c r="F92" s="10">
        <f t="shared" si="10"/>
        <v>11170760.003665224</v>
      </c>
      <c r="G92" s="8">
        <f t="shared" si="11"/>
        <v>0</v>
      </c>
      <c r="H92" s="2">
        <f t="shared" si="12"/>
        <v>0</v>
      </c>
      <c r="I92" s="2">
        <f t="shared" si="13"/>
        <v>0</v>
      </c>
    </row>
    <row r="93" spans="1:9">
      <c r="A93" s="4">
        <v>41944</v>
      </c>
      <c r="B93" s="1">
        <v>9.11E-2</v>
      </c>
      <c r="C93" s="2">
        <f t="shared" si="8"/>
        <v>12188416.239999125</v>
      </c>
      <c r="D93" s="2">
        <f t="shared" si="7"/>
        <v>12178360.796601126</v>
      </c>
      <c r="E93" s="1">
        <f t="shared" si="9"/>
        <v>0</v>
      </c>
      <c r="F93" s="10">
        <f t="shared" si="10"/>
        <v>12178360.796601126</v>
      </c>
      <c r="G93" s="8">
        <f t="shared" si="11"/>
        <v>0</v>
      </c>
      <c r="H93" s="2">
        <f t="shared" si="12"/>
        <v>0</v>
      </c>
      <c r="I93" s="2">
        <f t="shared" si="13"/>
        <v>0</v>
      </c>
    </row>
    <row r="94" spans="1:9">
      <c r="A94" s="4">
        <v>41974</v>
      </c>
      <c r="B94" s="1">
        <v>-4.7899999999999998E-2</v>
      </c>
      <c r="C94" s="2">
        <f t="shared" si="8"/>
        <v>11595017.314443931</v>
      </c>
      <c r="D94" s="2">
        <f t="shared" si="7"/>
        <v>11585451.425159516</v>
      </c>
      <c r="E94" s="1">
        <f t="shared" si="9"/>
        <v>0</v>
      </c>
      <c r="F94" s="10">
        <f t="shared" si="10"/>
        <v>11585451.425159516</v>
      </c>
      <c r="G94" s="8">
        <f t="shared" si="11"/>
        <v>0</v>
      </c>
      <c r="H94" s="2">
        <f t="shared" si="12"/>
        <v>0</v>
      </c>
      <c r="I94" s="2">
        <f t="shared" si="13"/>
        <v>0</v>
      </c>
    </row>
    <row r="95" spans="1:9">
      <c r="A95" s="4">
        <v>42005</v>
      </c>
      <c r="B95" s="1">
        <v>-4.4400000000000002E-2</v>
      </c>
      <c r="C95" s="2">
        <f t="shared" si="8"/>
        <v>11071057.381882433</v>
      </c>
      <c r="D95" s="2">
        <f t="shared" si="7"/>
        <v>11061923.75954238</v>
      </c>
      <c r="E95" s="1">
        <f t="shared" si="9"/>
        <v>0</v>
      </c>
      <c r="F95" s="10">
        <f t="shared" si="10"/>
        <v>11061923.75954238</v>
      </c>
      <c r="G95" s="8">
        <f t="shared" si="11"/>
        <v>0</v>
      </c>
      <c r="H95" s="2">
        <f t="shared" si="12"/>
        <v>0</v>
      </c>
      <c r="I95" s="2">
        <f t="shared" si="13"/>
        <v>0</v>
      </c>
    </row>
    <row r="96" spans="1:9">
      <c r="A96" s="4">
        <v>42036</v>
      </c>
      <c r="B96" s="1">
        <v>0.14810000000000001</v>
      </c>
      <c r="C96" s="2">
        <f t="shared" si="8"/>
        <v>12700194.668330604</v>
      </c>
      <c r="D96" s="2">
        <f t="shared" si="7"/>
        <v>12689717.007729232</v>
      </c>
      <c r="E96" s="1">
        <f t="shared" si="9"/>
        <v>0</v>
      </c>
      <c r="F96" s="10">
        <f t="shared" si="10"/>
        <v>12689717.007729232</v>
      </c>
      <c r="G96" s="8">
        <f t="shared" si="11"/>
        <v>0</v>
      </c>
      <c r="H96" s="2">
        <f t="shared" si="12"/>
        <v>0</v>
      </c>
      <c r="I96" s="2">
        <f t="shared" si="13"/>
        <v>0</v>
      </c>
    </row>
    <row r="97" spans="1:13">
      <c r="A97" s="4">
        <v>42064</v>
      </c>
      <c r="B97" s="1">
        <v>-5.0099999999999999E-2</v>
      </c>
      <c r="C97" s="2">
        <f t="shared" si="8"/>
        <v>12053962.185641997</v>
      </c>
      <c r="D97" s="2">
        <f t="shared" si="7"/>
        <v>12044017.666838842</v>
      </c>
      <c r="E97" s="1">
        <f t="shared" si="9"/>
        <v>0</v>
      </c>
      <c r="F97" s="10">
        <f t="shared" si="10"/>
        <v>12044017.666838842</v>
      </c>
      <c r="G97" s="8">
        <f t="shared" si="11"/>
        <v>0</v>
      </c>
      <c r="H97" s="2">
        <f t="shared" si="12"/>
        <v>0</v>
      </c>
      <c r="I97" s="2">
        <f t="shared" si="13"/>
        <v>0</v>
      </c>
    </row>
    <row r="98" spans="1:13">
      <c r="A98" s="4">
        <v>42095</v>
      </c>
      <c r="B98" s="1">
        <v>3.5900000000000001E-2</v>
      </c>
      <c r="C98" s="2">
        <f t="shared" si="8"/>
        <v>12476397.901078356</v>
      </c>
      <c r="D98" s="2">
        <f t="shared" si="7"/>
        <v>12466104.872809967</v>
      </c>
      <c r="E98" s="1">
        <f t="shared" si="9"/>
        <v>0</v>
      </c>
      <c r="F98" s="10">
        <f t="shared" si="10"/>
        <v>12466104.872809967</v>
      </c>
      <c r="G98" s="8">
        <f t="shared" si="11"/>
        <v>0</v>
      </c>
      <c r="H98" s="2">
        <f t="shared" si="12"/>
        <v>0</v>
      </c>
      <c r="I98" s="2">
        <f t="shared" si="13"/>
        <v>0</v>
      </c>
    </row>
    <row r="99" spans="1:13">
      <c r="A99" s="4">
        <v>42125</v>
      </c>
      <c r="B99" s="1">
        <v>4.4400000000000002E-2</v>
      </c>
      <c r="C99" s="2">
        <f t="shared" si="8"/>
        <v>13019599.92916273</v>
      </c>
      <c r="D99" s="2">
        <f t="shared" si="7"/>
        <v>13008858.75922117</v>
      </c>
      <c r="E99" s="1">
        <f t="shared" si="9"/>
        <v>0</v>
      </c>
      <c r="F99" s="10">
        <f t="shared" si="10"/>
        <v>13008858.75922117</v>
      </c>
      <c r="G99" s="8">
        <f t="shared" si="11"/>
        <v>0</v>
      </c>
      <c r="H99" s="2">
        <f t="shared" si="12"/>
        <v>0</v>
      </c>
      <c r="I99" s="2">
        <f t="shared" si="13"/>
        <v>0</v>
      </c>
      <c r="J99" t="s">
        <v>31</v>
      </c>
    </row>
    <row r="100" spans="1:13">
      <c r="A100" s="4">
        <v>42156</v>
      </c>
      <c r="B100" s="1">
        <v>-5.1900000000000002E-2</v>
      </c>
      <c r="C100" s="2">
        <f t="shared" si="8"/>
        <v>12333698.98961759</v>
      </c>
      <c r="D100" s="2">
        <f t="shared" si="7"/>
        <v>12323523.687951155</v>
      </c>
      <c r="E100" s="1">
        <f t="shared" si="9"/>
        <v>0</v>
      </c>
      <c r="F100" s="10">
        <f t="shared" si="10"/>
        <v>12323523.687951155</v>
      </c>
      <c r="G100" s="8">
        <f t="shared" si="11"/>
        <v>0</v>
      </c>
      <c r="H100" s="2">
        <f t="shared" si="12"/>
        <v>0</v>
      </c>
      <c r="I100" s="2">
        <f t="shared" si="13"/>
        <v>0</v>
      </c>
    </row>
    <row r="101" spans="1:13">
      <c r="A101" s="4">
        <v>42186</v>
      </c>
      <c r="B101" s="1">
        <v>8.9700000000000002E-2</v>
      </c>
      <c r="C101" s="2">
        <f t="shared" si="8"/>
        <v>13428943.762760375</v>
      </c>
      <c r="D101" s="2">
        <f t="shared" si="7"/>
        <v>13417864.884156099</v>
      </c>
      <c r="E101" s="1">
        <f t="shared" si="9"/>
        <v>0</v>
      </c>
      <c r="F101" s="34">
        <f t="shared" si="10"/>
        <v>13417864.884156099</v>
      </c>
      <c r="G101" s="34">
        <f t="shared" si="11"/>
        <v>0</v>
      </c>
      <c r="H101" s="35">
        <f t="shared" si="12"/>
        <v>0</v>
      </c>
      <c r="I101" s="35">
        <f t="shared" si="13"/>
        <v>0</v>
      </c>
      <c r="J101" s="36" t="s">
        <v>31</v>
      </c>
    </row>
    <row r="102" spans="1:13">
      <c r="A102" s="4">
        <v>42217</v>
      </c>
      <c r="B102" s="1">
        <v>-0.1406</v>
      </c>
      <c r="C102" s="2">
        <f t="shared" si="8"/>
        <v>11531313.081443751</v>
      </c>
      <c r="D102" s="2">
        <f t="shared" si="7"/>
        <v>11521799.748151561</v>
      </c>
      <c r="E102" s="1">
        <f t="shared" si="9"/>
        <v>0</v>
      </c>
      <c r="F102" s="29">
        <f t="shared" si="10"/>
        <v>11521799.748151561</v>
      </c>
      <c r="G102" s="29">
        <f t="shared" si="11"/>
        <v>0</v>
      </c>
      <c r="H102" s="30">
        <f t="shared" si="12"/>
        <v>0</v>
      </c>
      <c r="I102" s="30">
        <f t="shared" si="13"/>
        <v>0</v>
      </c>
      <c r="J102" s="27" t="s">
        <v>28</v>
      </c>
      <c r="K102" s="27"/>
      <c r="L102" s="27"/>
      <c r="M102" s="27"/>
    </row>
    <row r="103" spans="1:13">
      <c r="A103" s="4">
        <v>42248</v>
      </c>
      <c r="B103" s="1">
        <v>-5.0200000000000002E-2</v>
      </c>
      <c r="C103" s="2">
        <f t="shared" si="8"/>
        <v>10943405.400794353</v>
      </c>
      <c r="D103" s="2">
        <f t="shared" si="7"/>
        <v>10934377.091338698</v>
      </c>
      <c r="E103" s="1">
        <f t="shared" si="9"/>
        <v>0</v>
      </c>
      <c r="F103" s="10">
        <f t="shared" si="10"/>
        <v>10934377.091338698</v>
      </c>
      <c r="G103" s="8">
        <f t="shared" si="11"/>
        <v>0</v>
      </c>
      <c r="H103" s="2">
        <f t="shared" si="12"/>
        <v>0</v>
      </c>
      <c r="I103" s="2">
        <f t="shared" si="13"/>
        <v>0</v>
      </c>
    </row>
    <row r="104" spans="1:13">
      <c r="A104" s="4">
        <v>42278</v>
      </c>
      <c r="B104" s="1">
        <v>0.23860000000000001</v>
      </c>
      <c r="C104" s="2">
        <f t="shared" si="8"/>
        <v>13543319.465332109</v>
      </c>
      <c r="D104" s="2">
        <f t="shared" si="7"/>
        <v>13532146.226773212</v>
      </c>
      <c r="E104" s="1">
        <f t="shared" si="9"/>
        <v>0</v>
      </c>
      <c r="F104" s="10">
        <f t="shared" si="10"/>
        <v>13532146.226773212</v>
      </c>
      <c r="G104" s="8">
        <f t="shared" si="11"/>
        <v>0</v>
      </c>
      <c r="H104" s="2">
        <f t="shared" si="12"/>
        <v>0</v>
      </c>
      <c r="I104" s="2">
        <f t="shared" si="13"/>
        <v>0</v>
      </c>
    </row>
    <row r="105" spans="1:13">
      <c r="A105" s="4">
        <v>42309</v>
      </c>
      <c r="B105" s="1">
        <v>8.8999999999999999E-3</v>
      </c>
      <c r="C105" s="2">
        <f t="shared" si="8"/>
        <v>13652582.328191493</v>
      </c>
      <c r="D105" s="2">
        <f t="shared" si="7"/>
        <v>13641318.947770735</v>
      </c>
      <c r="E105" s="1">
        <f t="shared" si="9"/>
        <v>0</v>
      </c>
      <c r="F105" s="10">
        <f t="shared" si="10"/>
        <v>13641318.947770735</v>
      </c>
      <c r="G105" s="8">
        <f t="shared" si="11"/>
        <v>0</v>
      </c>
      <c r="H105" s="2">
        <f t="shared" si="12"/>
        <v>0</v>
      </c>
      <c r="I105" s="2">
        <f t="shared" si="13"/>
        <v>0</v>
      </c>
    </row>
    <row r="106" spans="1:13">
      <c r="A106" s="4">
        <v>42339</v>
      </c>
      <c r="B106" s="1">
        <v>-3.6400000000000002E-2</v>
      </c>
      <c r="C106" s="2">
        <f t="shared" si="8"/>
        <v>13144774.93807188</v>
      </c>
      <c r="D106" s="2">
        <f t="shared" si="7"/>
        <v>13133930.498747971</v>
      </c>
      <c r="E106" s="1">
        <f t="shared" si="9"/>
        <v>0</v>
      </c>
      <c r="F106" s="10">
        <f t="shared" si="10"/>
        <v>13133930.498747971</v>
      </c>
      <c r="G106" s="8">
        <f t="shared" si="11"/>
        <v>0</v>
      </c>
      <c r="H106" s="2">
        <f t="shared" si="12"/>
        <v>0</v>
      </c>
      <c r="I106" s="2">
        <f t="shared" si="13"/>
        <v>0</v>
      </c>
    </row>
    <row r="107" spans="1:13">
      <c r="A107" s="4">
        <v>42370</v>
      </c>
      <c r="B107" s="1">
        <v>-0.14099999999999999</v>
      </c>
      <c r="C107" s="2">
        <f t="shared" si="8"/>
        <v>11282046.298424507</v>
      </c>
      <c r="D107" s="2">
        <f t="shared" si="7"/>
        <v>11272738.610228308</v>
      </c>
      <c r="E107" s="1">
        <f t="shared" si="9"/>
        <v>0</v>
      </c>
      <c r="F107" s="10">
        <f t="shared" si="10"/>
        <v>11272738.610228308</v>
      </c>
      <c r="G107" s="8">
        <f t="shared" si="11"/>
        <v>0</v>
      </c>
      <c r="H107" s="2">
        <f t="shared" si="12"/>
        <v>0</v>
      </c>
      <c r="I107" s="2">
        <f t="shared" si="13"/>
        <v>0</v>
      </c>
    </row>
    <row r="108" spans="1:13">
      <c r="A108" s="4">
        <v>42401</v>
      </c>
      <c r="B108" s="1">
        <v>-3.5700000000000003E-2</v>
      </c>
      <c r="C108" s="2">
        <f t="shared" si="8"/>
        <v>10870301.841843158</v>
      </c>
      <c r="D108" s="2">
        <f t="shared" si="7"/>
        <v>10861333.842823638</v>
      </c>
      <c r="E108" s="1">
        <f t="shared" si="9"/>
        <v>0</v>
      </c>
      <c r="F108" s="37">
        <f t="shared" si="10"/>
        <v>10861333.842823638</v>
      </c>
      <c r="G108" s="37">
        <f t="shared" si="11"/>
        <v>0</v>
      </c>
      <c r="H108" s="38">
        <f t="shared" si="12"/>
        <v>0</v>
      </c>
      <c r="I108" s="38">
        <f t="shared" si="13"/>
        <v>0</v>
      </c>
      <c r="J108" s="39" t="s">
        <v>32</v>
      </c>
    </row>
    <row r="109" spans="1:13">
      <c r="A109" s="4">
        <v>42430</v>
      </c>
      <c r="B109" s="1">
        <v>0.13689999999999999</v>
      </c>
      <c r="C109" s="2">
        <f t="shared" si="8"/>
        <v>12348250.445906194</v>
      </c>
      <c r="D109" s="2">
        <f t="shared" si="7"/>
        <v>12338063.139288321</v>
      </c>
      <c r="E109" s="1">
        <f t="shared" si="9"/>
        <v>0</v>
      </c>
      <c r="F109" s="10">
        <f t="shared" si="10"/>
        <v>12338063.139288321</v>
      </c>
      <c r="G109" s="8">
        <f t="shared" si="11"/>
        <v>0</v>
      </c>
      <c r="H109" s="2">
        <f t="shared" si="12"/>
        <v>0</v>
      </c>
      <c r="I109" s="2">
        <f t="shared" si="13"/>
        <v>0</v>
      </c>
    </row>
    <row r="110" spans="1:13">
      <c r="A110" s="4">
        <v>42461</v>
      </c>
      <c r="B110" s="1">
        <v>-6.5100000000000005E-2</v>
      </c>
      <c r="C110" s="2">
        <f t="shared" si="8"/>
        <v>11534855.228920652</v>
      </c>
      <c r="D110" s="2">
        <f t="shared" si="7"/>
        <v>11525338.973356793</v>
      </c>
      <c r="E110" s="1">
        <f t="shared" si="9"/>
        <v>0</v>
      </c>
      <c r="F110" s="10">
        <f t="shared" si="10"/>
        <v>11525338.973356793</v>
      </c>
      <c r="G110" s="8">
        <f t="shared" si="11"/>
        <v>0</v>
      </c>
      <c r="H110" s="2">
        <f t="shared" si="12"/>
        <v>0</v>
      </c>
      <c r="I110" s="2">
        <f t="shared" si="13"/>
        <v>0</v>
      </c>
    </row>
    <row r="111" spans="1:13">
      <c r="A111" s="4">
        <v>42491</v>
      </c>
      <c r="B111" s="1">
        <v>8.6999999999999994E-2</v>
      </c>
      <c r="C111" s="2">
        <f t="shared" si="8"/>
        <v>12528043.464038834</v>
      </c>
      <c r="D111" s="2">
        <f t="shared" si="7"/>
        <v>12517707.828181002</v>
      </c>
      <c r="E111" s="1">
        <f t="shared" si="9"/>
        <v>0</v>
      </c>
      <c r="F111" s="10">
        <f t="shared" si="10"/>
        <v>12517707.828181002</v>
      </c>
      <c r="G111" s="8">
        <f t="shared" si="11"/>
        <v>0</v>
      </c>
      <c r="H111" s="2">
        <f t="shared" si="12"/>
        <v>0</v>
      </c>
      <c r="I111" s="2">
        <f t="shared" si="13"/>
        <v>0</v>
      </c>
    </row>
    <row r="112" spans="1:13">
      <c r="A112" s="4">
        <v>42522</v>
      </c>
      <c r="B112" s="1">
        <v>-5.1200000000000002E-2</v>
      </c>
      <c r="C112" s="2">
        <f t="shared" si="8"/>
        <v>11876801.187378135</v>
      </c>
      <c r="D112" s="2">
        <f t="shared" si="7"/>
        <v>11867002.826398548</v>
      </c>
      <c r="E112" s="1">
        <f t="shared" si="9"/>
        <v>0</v>
      </c>
      <c r="F112" s="10">
        <f t="shared" si="10"/>
        <v>11867002.826398548</v>
      </c>
      <c r="G112" s="8">
        <f t="shared" si="11"/>
        <v>0</v>
      </c>
      <c r="H112" s="2">
        <f t="shared" si="12"/>
        <v>0</v>
      </c>
      <c r="I112" s="2">
        <f t="shared" si="13"/>
        <v>0</v>
      </c>
    </row>
    <row r="113" spans="1:14">
      <c r="A113" s="4">
        <v>42552</v>
      </c>
      <c r="B113" s="1">
        <v>0.1462</v>
      </c>
      <c r="C113" s="2">
        <f t="shared" si="8"/>
        <v>13601958.639618015</v>
      </c>
      <c r="D113" s="2">
        <f t="shared" si="7"/>
        <v>13590737.023740331</v>
      </c>
      <c r="E113" s="1">
        <f t="shared" si="9"/>
        <v>0</v>
      </c>
      <c r="F113" s="10">
        <f t="shared" si="10"/>
        <v>13590737.023740331</v>
      </c>
      <c r="G113" s="8">
        <f t="shared" si="11"/>
        <v>0</v>
      </c>
      <c r="H113" s="2">
        <f t="shared" si="12"/>
        <v>0</v>
      </c>
      <c r="I113" s="2">
        <f t="shared" si="13"/>
        <v>0</v>
      </c>
    </row>
    <row r="114" spans="1:14">
      <c r="A114" s="4">
        <v>42583</v>
      </c>
      <c r="B114" s="1">
        <v>1.9599999999999999E-2</v>
      </c>
      <c r="C114" s="2">
        <f t="shared" si="8"/>
        <v>13857115.469405642</v>
      </c>
      <c r="D114" s="2">
        <f t="shared" si="7"/>
        <v>13845683.349143382</v>
      </c>
      <c r="E114" s="1">
        <f t="shared" si="9"/>
        <v>0</v>
      </c>
      <c r="F114" s="10">
        <f t="shared" si="10"/>
        <v>13845683.349143382</v>
      </c>
      <c r="G114" s="8">
        <f t="shared" si="11"/>
        <v>0</v>
      </c>
      <c r="H114" s="2">
        <f t="shared" si="12"/>
        <v>0</v>
      </c>
      <c r="I114" s="2">
        <f t="shared" si="13"/>
        <v>0</v>
      </c>
    </row>
    <row r="115" spans="1:14">
      <c r="A115" s="4">
        <v>42614</v>
      </c>
      <c r="B115" s="1">
        <v>4.1399999999999999E-2</v>
      </c>
      <c r="C115" s="2">
        <f t="shared" si="8"/>
        <v>14418894.63979792</v>
      </c>
      <c r="D115" s="2">
        <f t="shared" si="7"/>
        <v>14406999.051720088</v>
      </c>
      <c r="E115" s="1">
        <f t="shared" si="9"/>
        <v>0</v>
      </c>
      <c r="F115" s="17">
        <f t="shared" si="10"/>
        <v>14406999.051720088</v>
      </c>
      <c r="G115" s="17">
        <f t="shared" si="11"/>
        <v>0</v>
      </c>
      <c r="H115" s="28">
        <f t="shared" si="12"/>
        <v>0</v>
      </c>
      <c r="I115" s="28">
        <f t="shared" si="13"/>
        <v>0</v>
      </c>
      <c r="J115" s="26" t="s">
        <v>22</v>
      </c>
      <c r="K115" s="26"/>
      <c r="L115" s="26"/>
      <c r="M115" s="26"/>
      <c r="N115" s="26"/>
    </row>
    <row r="116" spans="1:14">
      <c r="A116" s="4">
        <v>42644</v>
      </c>
      <c r="B116" s="1">
        <v>-3.0499999999999999E-2</v>
      </c>
      <c r="C116" s="2">
        <f t="shared" si="8"/>
        <v>13967585.580642626</v>
      </c>
      <c r="D116" s="2">
        <f t="shared" si="7"/>
        <v>13956062.322538596</v>
      </c>
      <c r="E116" s="1">
        <f t="shared" si="9"/>
        <v>0</v>
      </c>
      <c r="F116" s="10">
        <f t="shared" si="10"/>
        <v>13956062.322538596</v>
      </c>
      <c r="G116" s="8">
        <f t="shared" si="11"/>
        <v>0</v>
      </c>
      <c r="H116" s="2">
        <f t="shared" si="12"/>
        <v>0</v>
      </c>
      <c r="I116" s="2">
        <f t="shared" si="13"/>
        <v>0</v>
      </c>
    </row>
    <row r="117" spans="1:14">
      <c r="A117" s="4">
        <v>42675</v>
      </c>
      <c r="B117" s="1">
        <v>5.7000000000000002E-3</v>
      </c>
      <c r="C117" s="2">
        <f t="shared" si="8"/>
        <v>14035611.877777066</v>
      </c>
      <c r="D117" s="2">
        <f t="shared" si="7"/>
        <v>14024032.497977901</v>
      </c>
      <c r="E117" s="1">
        <f t="shared" si="9"/>
        <v>0</v>
      </c>
      <c r="F117" s="10">
        <f t="shared" si="10"/>
        <v>14024032.497977901</v>
      </c>
      <c r="G117" s="8">
        <f t="shared" si="11"/>
        <v>0</v>
      </c>
      <c r="H117" s="2">
        <f t="shared" si="12"/>
        <v>0</v>
      </c>
      <c r="I117" s="2">
        <f t="shared" si="13"/>
        <v>0</v>
      </c>
    </row>
    <row r="118" spans="1:14">
      <c r="A118" s="4">
        <v>42705</v>
      </c>
      <c r="B118" s="1">
        <v>2.0899999999999998E-2</v>
      </c>
      <c r="C118" s="2">
        <f t="shared" si="8"/>
        <v>14317134.777185638</v>
      </c>
      <c r="D118" s="2">
        <f t="shared" si="7"/>
        <v>14305323.140994459</v>
      </c>
      <c r="E118" s="1">
        <f t="shared" si="9"/>
        <v>0</v>
      </c>
      <c r="F118" s="10">
        <f t="shared" si="10"/>
        <v>14305323.140994459</v>
      </c>
      <c r="G118" s="8">
        <f t="shared" si="11"/>
        <v>0</v>
      </c>
      <c r="H118" s="2">
        <f t="shared" si="12"/>
        <v>0</v>
      </c>
      <c r="I118" s="2">
        <f t="shared" si="13"/>
        <v>0</v>
      </c>
    </row>
    <row r="119" spans="1:14">
      <c r="A119" s="4">
        <v>42736</v>
      </c>
      <c r="B119" s="1">
        <v>0.1021</v>
      </c>
      <c r="C119" s="2">
        <f t="shared" si="8"/>
        <v>15765896.633689994</v>
      </c>
      <c r="D119" s="2">
        <f t="shared" si="7"/>
        <v>15752889.7689672</v>
      </c>
      <c r="E119" s="1">
        <f t="shared" si="9"/>
        <v>0</v>
      </c>
      <c r="F119" s="10">
        <f t="shared" si="10"/>
        <v>15752889.7689672</v>
      </c>
      <c r="G119" s="8">
        <f t="shared" si="11"/>
        <v>0</v>
      </c>
      <c r="H119" s="2">
        <f t="shared" si="12"/>
        <v>0</v>
      </c>
      <c r="I119" s="2">
        <f t="shared" si="13"/>
        <v>0</v>
      </c>
    </row>
    <row r="120" spans="1:14">
      <c r="A120" s="4">
        <v>42767</v>
      </c>
      <c r="B120" s="1">
        <v>8.7599999999999997E-2</v>
      </c>
      <c r="C120" s="2">
        <f t="shared" si="8"/>
        <v>17132842.912728727</v>
      </c>
      <c r="D120" s="2">
        <f t="shared" si="7"/>
        <v>17118708.317325726</v>
      </c>
      <c r="E120" s="1">
        <f t="shared" si="9"/>
        <v>0</v>
      </c>
      <c r="F120" s="10">
        <f t="shared" si="10"/>
        <v>17118708.317325726</v>
      </c>
      <c r="G120" s="8">
        <f t="shared" si="11"/>
        <v>0</v>
      </c>
      <c r="H120" s="2">
        <f t="shared" si="12"/>
        <v>0</v>
      </c>
      <c r="I120" s="2">
        <f t="shared" si="13"/>
        <v>0</v>
      </c>
    </row>
    <row r="121" spans="1:14">
      <c r="A121" s="4">
        <v>42795</v>
      </c>
      <c r="B121" s="1">
        <v>3.8699999999999998E-2</v>
      </c>
      <c r="C121" s="2">
        <f t="shared" si="8"/>
        <v>17781202.329206232</v>
      </c>
      <c r="D121" s="2">
        <f t="shared" si="7"/>
        <v>17766532.837284636</v>
      </c>
      <c r="E121" s="1">
        <f t="shared" si="9"/>
        <v>0</v>
      </c>
      <c r="F121" s="10">
        <f t="shared" si="10"/>
        <v>17766532.837284636</v>
      </c>
      <c r="G121" s="8">
        <f t="shared" si="11"/>
        <v>0</v>
      </c>
      <c r="H121" s="2">
        <f t="shared" si="12"/>
        <v>0</v>
      </c>
      <c r="I121" s="2">
        <f t="shared" si="13"/>
        <v>0</v>
      </c>
    </row>
    <row r="122" spans="1:14">
      <c r="A122" s="4">
        <v>42826</v>
      </c>
      <c r="B122" s="1">
        <v>5.2900000000000003E-2</v>
      </c>
      <c r="C122" s="2">
        <f t="shared" si="8"/>
        <v>18706382.424376991</v>
      </c>
      <c r="D122" s="2">
        <f t="shared" si="7"/>
        <v>18690949.658876881</v>
      </c>
      <c r="E122" s="1">
        <f t="shared" si="9"/>
        <v>0</v>
      </c>
      <c r="F122" s="10">
        <f t="shared" si="10"/>
        <v>18690949.658876881</v>
      </c>
      <c r="G122" s="8">
        <f t="shared" si="11"/>
        <v>0</v>
      </c>
      <c r="H122" s="2">
        <f t="shared" si="12"/>
        <v>0</v>
      </c>
      <c r="I122" s="2">
        <f t="shared" si="13"/>
        <v>0</v>
      </c>
    </row>
    <row r="123" spans="1:14">
      <c r="A123" s="4">
        <v>42856</v>
      </c>
      <c r="B123" s="1">
        <v>7.6499999999999999E-2</v>
      </c>
      <c r="C123" s="2">
        <f t="shared" si="8"/>
        <v>20120807.307780962</v>
      </c>
      <c r="D123" s="2">
        <f t="shared" si="7"/>
        <v>20104207.641752046</v>
      </c>
      <c r="E123" s="1">
        <f t="shared" si="9"/>
        <v>0</v>
      </c>
      <c r="F123" s="10">
        <f t="shared" si="10"/>
        <v>20104207.641752046</v>
      </c>
      <c r="G123" s="8">
        <f t="shared" si="11"/>
        <v>0</v>
      </c>
      <c r="H123" s="2">
        <f t="shared" si="12"/>
        <v>0</v>
      </c>
      <c r="I123" s="2">
        <f t="shared" si="13"/>
        <v>0</v>
      </c>
    </row>
    <row r="124" spans="1:14">
      <c r="A124" s="4">
        <v>42887</v>
      </c>
      <c r="B124" s="1">
        <v>-5.1999999999999998E-2</v>
      </c>
      <c r="C124" s="2">
        <f t="shared" si="8"/>
        <v>19058788.844380938</v>
      </c>
      <c r="D124" s="2">
        <f t="shared" si="7"/>
        <v>19043065.343584325</v>
      </c>
      <c r="E124" s="1">
        <f t="shared" si="9"/>
        <v>0</v>
      </c>
      <c r="F124" s="10">
        <f t="shared" si="10"/>
        <v>19043065.343584325</v>
      </c>
      <c r="G124" s="8">
        <f t="shared" si="11"/>
        <v>0</v>
      </c>
      <c r="H124" s="2">
        <f t="shared" si="12"/>
        <v>0</v>
      </c>
      <c r="I124" s="2">
        <f t="shared" si="13"/>
        <v>0</v>
      </c>
    </row>
    <row r="125" spans="1:14">
      <c r="A125" s="4">
        <v>42917</v>
      </c>
      <c r="B125" s="1">
        <v>8.2600000000000007E-2</v>
      </c>
      <c r="C125" s="2">
        <f t="shared" si="8"/>
        <v>20616022.540964391</v>
      </c>
      <c r="D125" s="2">
        <f t="shared" si="7"/>
        <v>20599014.322368097</v>
      </c>
      <c r="E125" s="1">
        <f t="shared" si="9"/>
        <v>0</v>
      </c>
      <c r="F125" s="10">
        <f t="shared" si="10"/>
        <v>20599014.322368097</v>
      </c>
      <c r="G125" s="8">
        <f t="shared" si="11"/>
        <v>0</v>
      </c>
      <c r="H125" s="2">
        <f t="shared" si="12"/>
        <v>0</v>
      </c>
      <c r="I125" s="2">
        <f t="shared" si="13"/>
        <v>0</v>
      </c>
    </row>
    <row r="126" spans="1:14">
      <c r="A126" s="4">
        <v>42948</v>
      </c>
      <c r="B126" s="1">
        <v>3.5900000000000001E-2</v>
      </c>
      <c r="C126" s="2">
        <f t="shared" si="8"/>
        <v>21338518.93654111</v>
      </c>
      <c r="D126" s="2">
        <f t="shared" si="7"/>
        <v>21320914.658418465</v>
      </c>
      <c r="E126" s="1">
        <f t="shared" si="9"/>
        <v>0</v>
      </c>
      <c r="F126" s="10">
        <f t="shared" si="10"/>
        <v>21320914.658418465</v>
      </c>
      <c r="G126" s="8">
        <f t="shared" si="11"/>
        <v>0</v>
      </c>
      <c r="H126" s="2">
        <f t="shared" si="12"/>
        <v>0</v>
      </c>
      <c r="I126" s="2">
        <f t="shared" si="13"/>
        <v>0</v>
      </c>
    </row>
    <row r="127" spans="1:14">
      <c r="A127" s="4">
        <v>42979</v>
      </c>
      <c r="B127" s="1">
        <v>-6.7999999999999996E-3</v>
      </c>
      <c r="C127" s="2">
        <f t="shared" si="8"/>
        <v>21175932.438741218</v>
      </c>
      <c r="D127" s="2">
        <f t="shared" si="7"/>
        <v>21158462.294479258</v>
      </c>
      <c r="E127" s="1">
        <f t="shared" si="9"/>
        <v>0</v>
      </c>
      <c r="F127" s="10">
        <f t="shared" si="10"/>
        <v>21158462.294479258</v>
      </c>
      <c r="G127" s="8">
        <f t="shared" si="11"/>
        <v>0</v>
      </c>
      <c r="H127" s="2">
        <f t="shared" si="12"/>
        <v>0</v>
      </c>
      <c r="I127" s="2">
        <f t="shared" si="13"/>
        <v>0</v>
      </c>
    </row>
    <row r="128" spans="1:14">
      <c r="A128" s="4">
        <v>43009</v>
      </c>
      <c r="B128" s="1">
        <v>9.1600000000000001E-2</v>
      </c>
      <c r="C128" s="2">
        <f t="shared" si="8"/>
        <v>23096577.440653555</v>
      </c>
      <c r="D128" s="2">
        <f t="shared" si="7"/>
        <v>23077522.764265016</v>
      </c>
      <c r="E128" s="1">
        <f t="shared" si="9"/>
        <v>0</v>
      </c>
      <c r="F128" s="10">
        <f t="shared" si="10"/>
        <v>23077522.764265016</v>
      </c>
      <c r="G128" s="8">
        <f t="shared" si="11"/>
        <v>0</v>
      </c>
      <c r="H128" s="2">
        <f t="shared" si="12"/>
        <v>0</v>
      </c>
      <c r="I128" s="2">
        <f t="shared" si="13"/>
        <v>0</v>
      </c>
    </row>
    <row r="129" spans="1:13">
      <c r="A129" s="4">
        <v>43040</v>
      </c>
      <c r="B129" s="1">
        <v>3.7100000000000001E-2</v>
      </c>
      <c r="C129" s="2">
        <f t="shared" si="8"/>
        <v>23933698.858819246</v>
      </c>
      <c r="D129" s="2">
        <f t="shared" si="7"/>
        <v>23913953.557260722</v>
      </c>
      <c r="E129" s="1">
        <f t="shared" si="9"/>
        <v>0</v>
      </c>
      <c r="F129" s="10">
        <f t="shared" si="10"/>
        <v>23913953.557260722</v>
      </c>
      <c r="G129" s="8">
        <f t="shared" si="11"/>
        <v>0</v>
      </c>
      <c r="H129" s="2">
        <f t="shared" si="12"/>
        <v>0</v>
      </c>
      <c r="I129" s="2">
        <f t="shared" si="13"/>
        <v>0</v>
      </c>
    </row>
    <row r="130" spans="1:13">
      <c r="A130" s="4">
        <v>43070</v>
      </c>
      <c r="B130" s="1">
        <v>8.8000000000000005E-3</v>
      </c>
      <c r="C130" s="2">
        <f t="shared" si="8"/>
        <v>24124396.348564614</v>
      </c>
      <c r="D130" s="2">
        <f t="shared" si="7"/>
        <v>24104493.721577048</v>
      </c>
      <c r="E130" s="1">
        <f t="shared" si="9"/>
        <v>0</v>
      </c>
      <c r="F130" s="10">
        <f t="shared" si="10"/>
        <v>24104493.721577048</v>
      </c>
      <c r="G130" s="8">
        <f t="shared" si="11"/>
        <v>0</v>
      </c>
      <c r="H130" s="2">
        <f t="shared" si="12"/>
        <v>0</v>
      </c>
      <c r="I130" s="2">
        <f t="shared" si="13"/>
        <v>0</v>
      </c>
    </row>
    <row r="131" spans="1:13">
      <c r="A131" s="4">
        <v>43101</v>
      </c>
      <c r="B131" s="1">
        <v>0.1784</v>
      </c>
      <c r="C131" s="2">
        <f t="shared" si="8"/>
        <v>28404735.40150639</v>
      </c>
      <c r="D131" s="2">
        <f t="shared" si="7"/>
        <v>28381301.49480015</v>
      </c>
      <c r="E131" s="1">
        <f t="shared" si="9"/>
        <v>0</v>
      </c>
      <c r="F131" s="10">
        <f t="shared" si="10"/>
        <v>28381301.49480015</v>
      </c>
      <c r="G131" s="8">
        <f t="shared" si="11"/>
        <v>0</v>
      </c>
      <c r="H131" s="2">
        <f t="shared" si="12"/>
        <v>0</v>
      </c>
      <c r="I131" s="2">
        <f t="shared" si="13"/>
        <v>0</v>
      </c>
      <c r="J131" t="s">
        <v>11</v>
      </c>
    </row>
    <row r="132" spans="1:13">
      <c r="A132" s="4">
        <v>43132</v>
      </c>
      <c r="B132" s="1">
        <v>-3.4299999999999997E-2</v>
      </c>
      <c r="C132" s="2">
        <f t="shared" si="8"/>
        <v>27407822.853528507</v>
      </c>
      <c r="D132" s="2">
        <f t="shared" si="7"/>
        <v>27385211.399674349</v>
      </c>
      <c r="E132" s="1">
        <f t="shared" si="9"/>
        <v>0</v>
      </c>
      <c r="F132" s="10">
        <f t="shared" si="10"/>
        <v>27385211.399674349</v>
      </c>
      <c r="G132" s="8">
        <f t="shared" si="11"/>
        <v>0</v>
      </c>
      <c r="H132" s="2">
        <f t="shared" si="12"/>
        <v>0</v>
      </c>
      <c r="I132" s="2">
        <f t="shared" si="13"/>
        <v>0</v>
      </c>
    </row>
    <row r="133" spans="1:13">
      <c r="A133" s="4">
        <v>43160</v>
      </c>
      <c r="B133" s="1">
        <v>-8.6800000000000002E-2</v>
      </c>
      <c r="C133" s="2">
        <f t="shared" si="8"/>
        <v>25008175.050182614</v>
      </c>
      <c r="D133" s="2">
        <f t="shared" si="7"/>
        <v>24987543.305766214</v>
      </c>
      <c r="E133" s="1">
        <f t="shared" si="9"/>
        <v>0</v>
      </c>
      <c r="F133" s="10">
        <f t="shared" si="10"/>
        <v>24987543.305766214</v>
      </c>
      <c r="G133" s="8">
        <f t="shared" si="11"/>
        <v>0</v>
      </c>
      <c r="H133" s="2">
        <f t="shared" si="12"/>
        <v>0</v>
      </c>
      <c r="I133" s="2">
        <f t="shared" si="13"/>
        <v>0</v>
      </c>
    </row>
    <row r="134" spans="1:13">
      <c r="A134" s="4">
        <v>43191</v>
      </c>
      <c r="B134" s="1">
        <v>2.5999999999999999E-3</v>
      </c>
      <c r="C134" s="2">
        <f t="shared" si="8"/>
        <v>25052510.918361206</v>
      </c>
      <c r="D134" s="2">
        <f t="shared" si="7"/>
        <v>25031842.596853558</v>
      </c>
      <c r="E134" s="1">
        <f t="shared" si="9"/>
        <v>0</v>
      </c>
      <c r="F134" s="10">
        <f t="shared" si="10"/>
        <v>25031842.596853558</v>
      </c>
      <c r="G134" s="8">
        <f t="shared" si="11"/>
        <v>0</v>
      </c>
      <c r="H134" s="2">
        <f t="shared" si="12"/>
        <v>0</v>
      </c>
      <c r="I134" s="2">
        <f t="shared" si="13"/>
        <v>0</v>
      </c>
    </row>
    <row r="135" spans="1:13">
      <c r="A135" s="4">
        <v>43221</v>
      </c>
      <c r="B135" s="1">
        <v>0.11260000000000001</v>
      </c>
      <c r="C135" s="2">
        <f t="shared" si="8"/>
        <v>27850428.073259268</v>
      </c>
      <c r="D135" s="2">
        <f t="shared" si="7"/>
        <v>27827451.470098831</v>
      </c>
      <c r="E135" s="1">
        <f t="shared" si="9"/>
        <v>0</v>
      </c>
      <c r="F135" s="10">
        <f t="shared" si="10"/>
        <v>27827451.470098831</v>
      </c>
      <c r="G135" s="8">
        <f t="shared" si="11"/>
        <v>0</v>
      </c>
      <c r="H135" s="2">
        <f t="shared" si="12"/>
        <v>0</v>
      </c>
      <c r="I135" s="2">
        <f t="shared" si="13"/>
        <v>0</v>
      </c>
    </row>
    <row r="136" spans="1:13">
      <c r="A136" s="4">
        <v>43252</v>
      </c>
      <c r="B136" s="1">
        <v>1.6899999999999998E-2</v>
      </c>
      <c r="C136" s="2">
        <f t="shared" si="8"/>
        <v>28297735.399943497</v>
      </c>
      <c r="D136" s="2">
        <f t="shared" si="7"/>
        <v>28274389.768238544</v>
      </c>
      <c r="E136" s="1">
        <f t="shared" si="9"/>
        <v>0</v>
      </c>
      <c r="F136" s="10">
        <f t="shared" si="10"/>
        <v>28274389.768238544</v>
      </c>
      <c r="G136" s="8">
        <f t="shared" si="11"/>
        <v>0</v>
      </c>
      <c r="H136" s="2">
        <f t="shared" si="12"/>
        <v>0</v>
      </c>
      <c r="I136" s="2">
        <f t="shared" si="13"/>
        <v>0</v>
      </c>
    </row>
    <row r="137" spans="1:13">
      <c r="A137" s="4">
        <v>43282</v>
      </c>
      <c r="B137" s="1">
        <v>5.04E-2</v>
      </c>
      <c r="C137" s="2">
        <f t="shared" si="8"/>
        <v>29699419.012557767</v>
      </c>
      <c r="D137" s="2">
        <f t="shared" ref="D137:D191" si="14">C137*0.999175</f>
        <v>29674916.991872407</v>
      </c>
      <c r="E137" s="1">
        <f t="shared" si="9"/>
        <v>0</v>
      </c>
      <c r="F137" s="10">
        <f t="shared" si="10"/>
        <v>29674916.991872407</v>
      </c>
      <c r="G137" s="8">
        <f t="shared" si="11"/>
        <v>0</v>
      </c>
      <c r="H137" s="2">
        <f t="shared" si="12"/>
        <v>0</v>
      </c>
      <c r="I137" s="2">
        <f t="shared" si="13"/>
        <v>0</v>
      </c>
    </row>
    <row r="138" spans="1:13">
      <c r="A138" s="4">
        <v>43313</v>
      </c>
      <c r="B138" s="1">
        <v>0.1181</v>
      </c>
      <c r="C138" s="2">
        <f t="shared" ref="C138:C169" si="15">F137*(1+B138)</f>
        <v>33179524.688612543</v>
      </c>
      <c r="D138" s="2">
        <f t="shared" si="14"/>
        <v>33152151.580744438</v>
      </c>
      <c r="E138" s="1">
        <f t="shared" ref="E138:E191" si="16">$E$9</f>
        <v>0</v>
      </c>
      <c r="F138" s="34">
        <f t="shared" ref="F138:F191" si="17">D138*(1-E138)</f>
        <v>33152151.580744438</v>
      </c>
      <c r="G138" s="34">
        <f t="shared" ref="G138:G191" si="18">D138*E138</f>
        <v>0</v>
      </c>
      <c r="H138" s="35">
        <f t="shared" ref="H138:H191" si="19">G138*0.20315</f>
        <v>0</v>
      </c>
      <c r="I138" s="35">
        <f t="shared" ref="I138:I191" si="20">G138 -H138</f>
        <v>0</v>
      </c>
      <c r="J138" s="36" t="s">
        <v>31</v>
      </c>
    </row>
    <row r="139" spans="1:13">
      <c r="A139" s="4">
        <v>43344</v>
      </c>
      <c r="B139" s="1">
        <v>-8.3000000000000001E-3</v>
      </c>
      <c r="C139" s="2">
        <f t="shared" si="15"/>
        <v>32876988.722624261</v>
      </c>
      <c r="D139" s="2">
        <f t="shared" si="14"/>
        <v>32849865.206928097</v>
      </c>
      <c r="E139" s="1">
        <f t="shared" si="16"/>
        <v>0</v>
      </c>
      <c r="F139" s="10">
        <f t="shared" si="17"/>
        <v>32849865.206928097</v>
      </c>
      <c r="G139" s="8">
        <f t="shared" si="18"/>
        <v>0</v>
      </c>
      <c r="H139" s="2">
        <f t="shared" si="19"/>
        <v>0</v>
      </c>
      <c r="I139" s="2">
        <f t="shared" si="20"/>
        <v>0</v>
      </c>
    </row>
    <row r="140" spans="1:13">
      <c r="A140" s="4">
        <v>43374</v>
      </c>
      <c r="B140" s="1">
        <v>-0.17760000000000001</v>
      </c>
      <c r="C140" s="2">
        <f t="shared" si="15"/>
        <v>27015729.146177668</v>
      </c>
      <c r="D140" s="2">
        <f t="shared" si="14"/>
        <v>26993441.169632073</v>
      </c>
      <c r="E140" s="1">
        <f t="shared" si="16"/>
        <v>0</v>
      </c>
      <c r="F140" s="29">
        <f t="shared" si="17"/>
        <v>26993441.169632073</v>
      </c>
      <c r="G140" s="29">
        <f t="shared" si="18"/>
        <v>0</v>
      </c>
      <c r="H140" s="30">
        <f t="shared" si="19"/>
        <v>0</v>
      </c>
      <c r="I140" s="30">
        <f t="shared" si="20"/>
        <v>0</v>
      </c>
      <c r="J140" s="27" t="s">
        <v>26</v>
      </c>
      <c r="K140" s="27"/>
      <c r="L140" s="27"/>
      <c r="M140" s="27"/>
    </row>
    <row r="141" spans="1:13">
      <c r="A141" s="4">
        <v>43405</v>
      </c>
      <c r="B141" s="1">
        <v>-1.1599999999999999E-2</v>
      </c>
      <c r="C141" s="2">
        <f t="shared" si="15"/>
        <v>26680317.25206434</v>
      </c>
      <c r="D141" s="2">
        <f t="shared" si="14"/>
        <v>26658305.990331389</v>
      </c>
      <c r="E141" s="1">
        <f t="shared" si="16"/>
        <v>0</v>
      </c>
      <c r="F141" s="10">
        <f t="shared" si="17"/>
        <v>26658305.990331389</v>
      </c>
      <c r="G141" s="8">
        <f t="shared" si="18"/>
        <v>0</v>
      </c>
      <c r="H141" s="2">
        <f t="shared" si="19"/>
        <v>0</v>
      </c>
      <c r="I141" s="2">
        <f t="shared" si="20"/>
        <v>0</v>
      </c>
    </row>
    <row r="142" spans="1:13">
      <c r="A142" s="4">
        <v>43435</v>
      </c>
      <c r="B142" s="1">
        <v>-0.1789</v>
      </c>
      <c r="C142" s="2">
        <f t="shared" si="15"/>
        <v>21889135.048661102</v>
      </c>
      <c r="D142" s="2">
        <f t="shared" si="14"/>
        <v>21871076.512245957</v>
      </c>
      <c r="E142" s="1">
        <f t="shared" si="16"/>
        <v>0</v>
      </c>
      <c r="F142" s="10">
        <f t="shared" si="17"/>
        <v>21871076.512245957</v>
      </c>
      <c r="G142" s="8">
        <f t="shared" si="18"/>
        <v>0</v>
      </c>
      <c r="H142" s="2">
        <f t="shared" si="19"/>
        <v>0</v>
      </c>
      <c r="I142" s="2">
        <f t="shared" si="20"/>
        <v>0</v>
      </c>
    </row>
    <row r="143" spans="1:13">
      <c r="A143" s="4">
        <v>43466</v>
      </c>
      <c r="B143" s="1">
        <v>0.17799999999999999</v>
      </c>
      <c r="C143" s="2">
        <f t="shared" si="15"/>
        <v>25764128.131425735</v>
      </c>
      <c r="D143" s="2">
        <f t="shared" si="14"/>
        <v>25742872.72571731</v>
      </c>
      <c r="E143" s="1">
        <f t="shared" si="16"/>
        <v>0</v>
      </c>
      <c r="F143" s="10">
        <f t="shared" si="17"/>
        <v>25742872.72571731</v>
      </c>
      <c r="G143" s="8">
        <f t="shared" si="18"/>
        <v>0</v>
      </c>
      <c r="H143" s="2">
        <f t="shared" si="19"/>
        <v>0</v>
      </c>
      <c r="I143" s="2">
        <f t="shared" si="20"/>
        <v>0</v>
      </c>
    </row>
    <row r="144" spans="1:13">
      <c r="A144" s="4">
        <v>43497</v>
      </c>
      <c r="B144" s="1">
        <v>5.6599999999999998E-2</v>
      </c>
      <c r="C144" s="2">
        <f t="shared" si="15"/>
        <v>27199919.321992908</v>
      </c>
      <c r="D144" s="2">
        <f t="shared" si="14"/>
        <v>27177479.388552263</v>
      </c>
      <c r="E144" s="1">
        <f t="shared" si="16"/>
        <v>0</v>
      </c>
      <c r="F144" s="10">
        <f t="shared" si="17"/>
        <v>27177479.388552263</v>
      </c>
      <c r="G144" s="8">
        <f t="shared" si="18"/>
        <v>0</v>
      </c>
      <c r="H144" s="2">
        <f t="shared" si="19"/>
        <v>0</v>
      </c>
      <c r="I144" s="2">
        <f t="shared" si="20"/>
        <v>0</v>
      </c>
    </row>
    <row r="145" spans="1:14">
      <c r="A145" s="4">
        <v>43525</v>
      </c>
      <c r="B145" s="1">
        <v>7.51E-2</v>
      </c>
      <c r="C145" s="2">
        <f t="shared" si="15"/>
        <v>29218508.090632536</v>
      </c>
      <c r="D145" s="2">
        <f t="shared" si="14"/>
        <v>29194402.821457766</v>
      </c>
      <c r="E145" s="1">
        <f t="shared" si="16"/>
        <v>0</v>
      </c>
      <c r="F145" s="10">
        <f t="shared" si="17"/>
        <v>29194402.821457766</v>
      </c>
      <c r="G145" s="8">
        <f t="shared" si="18"/>
        <v>0</v>
      </c>
      <c r="H145" s="2">
        <f t="shared" si="19"/>
        <v>0</v>
      </c>
      <c r="I145" s="2">
        <f t="shared" si="20"/>
        <v>0</v>
      </c>
    </row>
    <row r="146" spans="1:14">
      <c r="A146" s="4">
        <v>43556</v>
      </c>
      <c r="B146" s="1">
        <v>0.1085</v>
      </c>
      <c r="C146" s="2">
        <f t="shared" si="15"/>
        <v>32361995.527585935</v>
      </c>
      <c r="D146" s="2">
        <f t="shared" si="14"/>
        <v>32335296.881275676</v>
      </c>
      <c r="E146" s="1">
        <f t="shared" si="16"/>
        <v>0</v>
      </c>
      <c r="F146" s="10">
        <f t="shared" si="17"/>
        <v>32335296.881275676</v>
      </c>
      <c r="G146" s="8">
        <f t="shared" si="18"/>
        <v>0</v>
      </c>
      <c r="H146" s="2">
        <f t="shared" si="19"/>
        <v>0</v>
      </c>
      <c r="I146" s="2">
        <f t="shared" si="20"/>
        <v>0</v>
      </c>
    </row>
    <row r="147" spans="1:14">
      <c r="A147" s="4">
        <v>43586</v>
      </c>
      <c r="B147" s="1">
        <v>-0.16450000000000001</v>
      </c>
      <c r="C147" s="2">
        <f t="shared" si="15"/>
        <v>27016140.544305827</v>
      </c>
      <c r="D147" s="2">
        <f t="shared" si="14"/>
        <v>26993852.228356775</v>
      </c>
      <c r="E147" s="1">
        <f t="shared" si="16"/>
        <v>0</v>
      </c>
      <c r="F147" s="10">
        <f t="shared" si="17"/>
        <v>26993852.228356775</v>
      </c>
      <c r="G147" s="8">
        <f t="shared" si="18"/>
        <v>0</v>
      </c>
      <c r="H147" s="2">
        <f t="shared" si="19"/>
        <v>0</v>
      </c>
      <c r="I147" s="2">
        <f t="shared" si="20"/>
        <v>0</v>
      </c>
    </row>
    <row r="148" spans="1:14">
      <c r="A148" s="4">
        <v>43617</v>
      </c>
      <c r="B148" s="1">
        <v>0.1527</v>
      </c>
      <c r="C148" s="2">
        <f t="shared" si="15"/>
        <v>31115813.463626858</v>
      </c>
      <c r="D148" s="2">
        <f t="shared" si="14"/>
        <v>31090142.917519368</v>
      </c>
      <c r="E148" s="1">
        <f t="shared" si="16"/>
        <v>0</v>
      </c>
      <c r="F148" s="10">
        <f t="shared" si="17"/>
        <v>31090142.917519368</v>
      </c>
      <c r="G148" s="8">
        <f t="shared" si="18"/>
        <v>0</v>
      </c>
      <c r="H148" s="2">
        <f t="shared" si="19"/>
        <v>0</v>
      </c>
      <c r="I148" s="2">
        <f t="shared" si="20"/>
        <v>0</v>
      </c>
    </row>
    <row r="149" spans="1:14">
      <c r="A149" s="4">
        <v>43647</v>
      </c>
      <c r="B149" s="1">
        <v>4.3299999999999998E-2</v>
      </c>
      <c r="C149" s="2">
        <f t="shared" si="15"/>
        <v>32436346.105847955</v>
      </c>
      <c r="D149" s="2">
        <f t="shared" si="14"/>
        <v>32409586.120310631</v>
      </c>
      <c r="E149" s="1">
        <f t="shared" si="16"/>
        <v>0</v>
      </c>
      <c r="F149" s="10">
        <f t="shared" si="17"/>
        <v>32409586.120310631</v>
      </c>
      <c r="G149" s="8">
        <f t="shared" si="18"/>
        <v>0</v>
      </c>
      <c r="H149" s="2">
        <f t="shared" si="19"/>
        <v>0</v>
      </c>
      <c r="I149" s="2">
        <f t="shared" si="20"/>
        <v>0</v>
      </c>
    </row>
    <row r="150" spans="1:14">
      <c r="A150" s="4">
        <v>43678</v>
      </c>
      <c r="B150" s="1">
        <v>-4.7100000000000003E-2</v>
      </c>
      <c r="C150" s="2">
        <f t="shared" si="15"/>
        <v>30883094.614043999</v>
      </c>
      <c r="D150" s="2">
        <f t="shared" si="14"/>
        <v>30857616.060987413</v>
      </c>
      <c r="E150" s="1">
        <f t="shared" si="16"/>
        <v>0</v>
      </c>
      <c r="F150" s="10">
        <f t="shared" si="17"/>
        <v>30857616.060987413</v>
      </c>
      <c r="G150" s="8">
        <f t="shared" si="18"/>
        <v>0</v>
      </c>
      <c r="H150" s="2">
        <f t="shared" si="19"/>
        <v>0</v>
      </c>
      <c r="I150" s="2">
        <f t="shared" si="20"/>
        <v>0</v>
      </c>
    </row>
    <row r="151" spans="1:14">
      <c r="A151" s="4">
        <v>43709</v>
      </c>
      <c r="B151" s="1">
        <v>1.34E-2</v>
      </c>
      <c r="C151" s="2">
        <f t="shared" si="15"/>
        <v>31271108.116204645</v>
      </c>
      <c r="D151" s="2">
        <f t="shared" si="14"/>
        <v>31245309.452008776</v>
      </c>
      <c r="E151" s="1">
        <f t="shared" si="16"/>
        <v>0</v>
      </c>
      <c r="F151" s="10">
        <f t="shared" si="17"/>
        <v>31245309.452008776</v>
      </c>
      <c r="G151" s="8">
        <f t="shared" si="18"/>
        <v>0</v>
      </c>
      <c r="H151" s="2">
        <f t="shared" si="19"/>
        <v>0</v>
      </c>
      <c r="I151" s="2">
        <f t="shared" si="20"/>
        <v>0</v>
      </c>
    </row>
    <row r="152" spans="1:14">
      <c r="A152" s="4">
        <v>43739</v>
      </c>
      <c r="B152" s="1">
        <v>8.4400000000000003E-2</v>
      </c>
      <c r="C152" s="2">
        <f t="shared" si="15"/>
        <v>33882413.569758318</v>
      </c>
      <c r="D152" s="2">
        <f t="shared" si="14"/>
        <v>33854460.578563266</v>
      </c>
      <c r="E152" s="1">
        <f t="shared" si="16"/>
        <v>0</v>
      </c>
      <c r="F152" s="17">
        <f t="shared" si="17"/>
        <v>33854460.578563266</v>
      </c>
      <c r="G152" s="17">
        <f t="shared" si="18"/>
        <v>0</v>
      </c>
      <c r="H152" s="28">
        <f t="shared" si="19"/>
        <v>0</v>
      </c>
      <c r="I152" s="28">
        <f t="shared" si="20"/>
        <v>0</v>
      </c>
      <c r="J152" s="26" t="s">
        <v>22</v>
      </c>
      <c r="K152" s="26"/>
      <c r="L152" s="26"/>
      <c r="M152" s="26"/>
      <c r="N152" s="26"/>
    </row>
    <row r="153" spans="1:14">
      <c r="A153" s="4">
        <v>43770</v>
      </c>
      <c r="B153" s="1">
        <v>8.0500000000000002E-2</v>
      </c>
      <c r="C153" s="2">
        <f t="shared" si="15"/>
        <v>36579744.655137606</v>
      </c>
      <c r="D153" s="2">
        <f t="shared" si="14"/>
        <v>36549566.365797117</v>
      </c>
      <c r="E153" s="1">
        <f t="shared" si="16"/>
        <v>0</v>
      </c>
      <c r="F153" s="10">
        <f t="shared" si="17"/>
        <v>36549566.365797117</v>
      </c>
      <c r="G153" s="8">
        <f t="shared" si="18"/>
        <v>0</v>
      </c>
      <c r="H153" s="2">
        <f t="shared" si="19"/>
        <v>0</v>
      </c>
      <c r="I153" s="2">
        <f t="shared" si="20"/>
        <v>0</v>
      </c>
    </row>
    <row r="154" spans="1:14">
      <c r="A154" s="4">
        <v>43800</v>
      </c>
      <c r="B154" s="1">
        <v>7.5499999999999998E-2</v>
      </c>
      <c r="C154" s="2">
        <f t="shared" si="15"/>
        <v>39309058.626414798</v>
      </c>
      <c r="D154" s="2">
        <f t="shared" si="14"/>
        <v>39276628.653048009</v>
      </c>
      <c r="E154" s="1">
        <f t="shared" si="16"/>
        <v>0</v>
      </c>
      <c r="F154" s="10">
        <f t="shared" si="17"/>
        <v>39276628.653048009</v>
      </c>
      <c r="G154" s="8">
        <f t="shared" si="18"/>
        <v>0</v>
      </c>
      <c r="H154" s="2">
        <f t="shared" si="19"/>
        <v>0</v>
      </c>
      <c r="I154" s="2">
        <f t="shared" si="20"/>
        <v>0</v>
      </c>
    </row>
    <row r="155" spans="1:14">
      <c r="A155" s="4">
        <v>43831</v>
      </c>
      <c r="B155" s="1">
        <v>5.6399999999999999E-2</v>
      </c>
      <c r="C155" s="2">
        <f t="shared" si="15"/>
        <v>41491830.509079918</v>
      </c>
      <c r="D155" s="2">
        <f t="shared" si="14"/>
        <v>41457599.748909928</v>
      </c>
      <c r="E155" s="1">
        <f t="shared" si="16"/>
        <v>0</v>
      </c>
      <c r="F155" s="10">
        <f t="shared" si="17"/>
        <v>41457599.748909928</v>
      </c>
      <c r="G155" s="8">
        <f t="shared" si="18"/>
        <v>0</v>
      </c>
      <c r="H155" s="2">
        <f t="shared" si="19"/>
        <v>0</v>
      </c>
      <c r="I155" s="2">
        <f t="shared" si="20"/>
        <v>0</v>
      </c>
    </row>
    <row r="156" spans="1:14">
      <c r="A156" s="4">
        <v>43862</v>
      </c>
      <c r="B156" s="1">
        <v>-0.11799999999999999</v>
      </c>
      <c r="C156" s="2">
        <f t="shared" si="15"/>
        <v>36565602.978538558</v>
      </c>
      <c r="D156" s="2">
        <f t="shared" si="14"/>
        <v>36535436.356081262</v>
      </c>
      <c r="E156" s="1">
        <f t="shared" si="16"/>
        <v>0</v>
      </c>
      <c r="F156" s="29">
        <f t="shared" si="17"/>
        <v>36535436.356081262</v>
      </c>
      <c r="G156" s="29">
        <f t="shared" si="18"/>
        <v>0</v>
      </c>
      <c r="H156" s="30">
        <f t="shared" si="19"/>
        <v>0</v>
      </c>
      <c r="I156" s="30">
        <f t="shared" si="20"/>
        <v>0</v>
      </c>
      <c r="J156" s="27" t="s">
        <v>25</v>
      </c>
      <c r="K156" s="27"/>
      <c r="L156" s="27"/>
      <c r="M156" s="27"/>
      <c r="N156" s="27"/>
    </row>
    <row r="157" spans="1:14">
      <c r="A157" s="4">
        <v>43891</v>
      </c>
      <c r="B157" s="1">
        <v>-0.21129999999999999</v>
      </c>
      <c r="C157" s="2">
        <f t="shared" si="15"/>
        <v>28815498.65404129</v>
      </c>
      <c r="D157" s="2">
        <f t="shared" si="14"/>
        <v>28791725.867651708</v>
      </c>
      <c r="E157" s="1">
        <f t="shared" si="16"/>
        <v>0</v>
      </c>
      <c r="F157" s="37">
        <f t="shared" si="17"/>
        <v>28791725.867651708</v>
      </c>
      <c r="G157" s="37">
        <f t="shared" si="18"/>
        <v>0</v>
      </c>
      <c r="H157" s="38">
        <f t="shared" si="19"/>
        <v>0</v>
      </c>
      <c r="I157" s="38">
        <f t="shared" si="20"/>
        <v>0</v>
      </c>
      <c r="J157" s="39" t="s">
        <v>32</v>
      </c>
    </row>
    <row r="158" spans="1:14">
      <c r="A158" s="4">
        <v>43922</v>
      </c>
      <c r="B158" s="1">
        <v>0.30640000000000001</v>
      </c>
      <c r="C158" s="2">
        <f t="shared" si="15"/>
        <v>37613510.673500195</v>
      </c>
      <c r="D158" s="2">
        <f t="shared" si="14"/>
        <v>37582479.52719456</v>
      </c>
      <c r="E158" s="1">
        <f t="shared" si="16"/>
        <v>0</v>
      </c>
      <c r="F158" s="17">
        <f t="shared" si="17"/>
        <v>37582479.52719456</v>
      </c>
      <c r="G158" s="17">
        <f t="shared" si="18"/>
        <v>0</v>
      </c>
      <c r="H158" s="28">
        <f t="shared" si="19"/>
        <v>0</v>
      </c>
      <c r="I158" s="28">
        <f t="shared" si="20"/>
        <v>0</v>
      </c>
      <c r="J158" s="26" t="s">
        <v>27</v>
      </c>
      <c r="K158" s="26"/>
      <c r="L158" s="26"/>
      <c r="M158" s="26"/>
      <c r="N158" s="26"/>
    </row>
    <row r="159" spans="1:14">
      <c r="A159" s="4">
        <v>43952</v>
      </c>
      <c r="B159" s="1">
        <v>0.12379999999999999</v>
      </c>
      <c r="C159" s="2">
        <f t="shared" si="15"/>
        <v>42235190.492661245</v>
      </c>
      <c r="D159" s="2">
        <f t="shared" si="14"/>
        <v>42200346.4605048</v>
      </c>
      <c r="E159" s="1">
        <f t="shared" si="16"/>
        <v>0</v>
      </c>
      <c r="F159" s="10">
        <f t="shared" si="17"/>
        <v>42200346.4605048</v>
      </c>
      <c r="G159" s="8">
        <f t="shared" si="18"/>
        <v>0</v>
      </c>
      <c r="H159" s="2">
        <f t="shared" si="19"/>
        <v>0</v>
      </c>
      <c r="I159" s="2">
        <f t="shared" si="20"/>
        <v>0</v>
      </c>
    </row>
    <row r="160" spans="1:14">
      <c r="A160" s="4">
        <v>43983</v>
      </c>
      <c r="B160" s="1">
        <v>0.1232</v>
      </c>
      <c r="C160" s="2">
        <f t="shared" si="15"/>
        <v>47399429.144438989</v>
      </c>
      <c r="D160" s="2">
        <f t="shared" si="14"/>
        <v>47360324.615394831</v>
      </c>
      <c r="E160" s="1">
        <f t="shared" si="16"/>
        <v>0</v>
      </c>
      <c r="F160" s="10">
        <f t="shared" si="17"/>
        <v>47360324.615394831</v>
      </c>
      <c r="G160" s="8">
        <f t="shared" si="18"/>
        <v>0</v>
      </c>
      <c r="H160" s="2">
        <f t="shared" si="19"/>
        <v>0</v>
      </c>
      <c r="I160" s="2">
        <f t="shared" si="20"/>
        <v>0</v>
      </c>
    </row>
    <row r="161" spans="1:9">
      <c r="A161" s="4">
        <v>44013</v>
      </c>
      <c r="B161" s="1">
        <v>0.14899999999999999</v>
      </c>
      <c r="C161" s="2">
        <f t="shared" si="15"/>
        <v>54417012.983088665</v>
      </c>
      <c r="D161" s="2">
        <f t="shared" si="14"/>
        <v>54372118.947377622</v>
      </c>
      <c r="E161" s="1">
        <f t="shared" si="16"/>
        <v>0</v>
      </c>
      <c r="F161" s="10">
        <f t="shared" si="17"/>
        <v>54372118.947377622</v>
      </c>
      <c r="G161" s="8">
        <f t="shared" si="18"/>
        <v>0</v>
      </c>
      <c r="H161" s="2">
        <f t="shared" si="19"/>
        <v>0</v>
      </c>
      <c r="I161" s="2">
        <f t="shared" si="20"/>
        <v>0</v>
      </c>
    </row>
    <row r="162" spans="1:9">
      <c r="A162" s="4">
        <v>44044</v>
      </c>
      <c r="B162" s="1">
        <v>0.22770000000000001</v>
      </c>
      <c r="C162" s="2">
        <f t="shared" si="15"/>
        <v>66752650.431695506</v>
      </c>
      <c r="D162" s="2">
        <f t="shared" si="14"/>
        <v>66697579.49508936</v>
      </c>
      <c r="E162" s="1">
        <f t="shared" si="16"/>
        <v>0</v>
      </c>
      <c r="F162" s="10">
        <f t="shared" si="17"/>
        <v>66697579.49508936</v>
      </c>
      <c r="G162" s="8">
        <f t="shared" si="18"/>
        <v>0</v>
      </c>
      <c r="H162" s="2">
        <f t="shared" si="19"/>
        <v>0</v>
      </c>
      <c r="I162" s="2">
        <f t="shared" si="20"/>
        <v>0</v>
      </c>
    </row>
    <row r="163" spans="1:9">
      <c r="A163" s="4">
        <v>44075</v>
      </c>
      <c r="B163" s="1">
        <v>-0.12</v>
      </c>
      <c r="C163" s="2">
        <f t="shared" si="15"/>
        <v>58693869.955678634</v>
      </c>
      <c r="D163" s="2">
        <f t="shared" si="14"/>
        <v>58645447.512965202</v>
      </c>
      <c r="E163" s="1">
        <f t="shared" si="16"/>
        <v>0</v>
      </c>
      <c r="F163" s="10">
        <f t="shared" si="17"/>
        <v>58645447.512965202</v>
      </c>
      <c r="G163" s="8">
        <f t="shared" si="18"/>
        <v>0</v>
      </c>
      <c r="H163" s="2">
        <f t="shared" si="19"/>
        <v>0</v>
      </c>
      <c r="I163" s="2">
        <f t="shared" si="20"/>
        <v>0</v>
      </c>
    </row>
    <row r="164" spans="1:9">
      <c r="A164" s="4">
        <v>44105</v>
      </c>
      <c r="B164" s="1">
        <v>-6.7199999999999996E-2</v>
      </c>
      <c r="C164" s="2">
        <f t="shared" si="15"/>
        <v>54704473.440093942</v>
      </c>
      <c r="D164" s="2">
        <f t="shared" si="14"/>
        <v>54659342.24950587</v>
      </c>
      <c r="E164" s="1">
        <f t="shared" si="16"/>
        <v>0</v>
      </c>
      <c r="F164" s="10">
        <f t="shared" si="17"/>
        <v>54659342.24950587</v>
      </c>
      <c r="G164" s="8">
        <f t="shared" si="18"/>
        <v>0</v>
      </c>
      <c r="H164" s="2">
        <f t="shared" si="19"/>
        <v>0</v>
      </c>
      <c r="I164" s="2">
        <f t="shared" si="20"/>
        <v>0</v>
      </c>
    </row>
    <row r="165" spans="1:9">
      <c r="A165" s="4">
        <v>44136</v>
      </c>
      <c r="B165" s="1">
        <v>0.22600000000000001</v>
      </c>
      <c r="C165" s="2">
        <f t="shared" si="15"/>
        <v>67012353.597894199</v>
      </c>
      <c r="D165" s="2">
        <f t="shared" si="14"/>
        <v>66957068.406175941</v>
      </c>
      <c r="E165" s="1">
        <f t="shared" si="16"/>
        <v>0</v>
      </c>
      <c r="F165" s="10">
        <f t="shared" si="17"/>
        <v>66957068.406175941</v>
      </c>
      <c r="G165" s="8">
        <f t="shared" si="18"/>
        <v>0</v>
      </c>
      <c r="H165" s="2">
        <f t="shared" si="19"/>
        <v>0</v>
      </c>
      <c r="I165" s="2">
        <f t="shared" si="20"/>
        <v>0</v>
      </c>
    </row>
    <row r="166" spans="1:9">
      <c r="A166" s="4">
        <v>44166</v>
      </c>
      <c r="B166" s="1">
        <v>9.8100000000000007E-2</v>
      </c>
      <c r="C166" s="2">
        <f t="shared" si="15"/>
        <v>73525556.816821814</v>
      </c>
      <c r="D166" s="2">
        <f t="shared" si="14"/>
        <v>73464898.232447937</v>
      </c>
      <c r="E166" s="1">
        <f t="shared" si="16"/>
        <v>0</v>
      </c>
      <c r="F166" s="10">
        <f t="shared" si="17"/>
        <v>73464898.232447937</v>
      </c>
      <c r="G166" s="8">
        <f t="shared" si="18"/>
        <v>0</v>
      </c>
      <c r="H166" s="2">
        <f t="shared" si="19"/>
        <v>0</v>
      </c>
      <c r="I166" s="2">
        <f t="shared" si="20"/>
        <v>0</v>
      </c>
    </row>
    <row r="167" spans="1:9">
      <c r="A167" s="4">
        <v>44197</v>
      </c>
      <c r="B167" s="1">
        <v>2.3999999999999998E-3</v>
      </c>
      <c r="C167" s="2">
        <f t="shared" si="15"/>
        <v>73641213.988205805</v>
      </c>
      <c r="D167" s="2">
        <f t="shared" si="14"/>
        <v>73580459.986665532</v>
      </c>
      <c r="E167" s="1">
        <f t="shared" si="16"/>
        <v>0</v>
      </c>
      <c r="F167" s="14">
        <f t="shared" si="17"/>
        <v>73580459.986665532</v>
      </c>
      <c r="G167" s="8">
        <f>D167*E167</f>
        <v>0</v>
      </c>
      <c r="H167" s="2">
        <f t="shared" si="19"/>
        <v>0</v>
      </c>
      <c r="I167" s="2">
        <f t="shared" si="20"/>
        <v>0</v>
      </c>
    </row>
    <row r="168" spans="1:9">
      <c r="A168" s="4">
        <v>44228</v>
      </c>
      <c r="B168" s="1">
        <v>-7.3000000000000001E-3</v>
      </c>
      <c r="C168" s="2">
        <f t="shared" si="15"/>
        <v>73043322.628762871</v>
      </c>
      <c r="D168" s="2">
        <f t="shared" si="14"/>
        <v>72983061.887594149</v>
      </c>
      <c r="E168" s="1">
        <f t="shared" si="16"/>
        <v>0</v>
      </c>
      <c r="F168" s="14">
        <f t="shared" si="17"/>
        <v>72983061.887594149</v>
      </c>
      <c r="G168" s="8">
        <f t="shared" si="18"/>
        <v>0</v>
      </c>
      <c r="H168" s="2">
        <f t="shared" si="19"/>
        <v>0</v>
      </c>
      <c r="I168" s="2">
        <f t="shared" si="20"/>
        <v>0</v>
      </c>
    </row>
    <row r="169" spans="1:9">
      <c r="A169" s="4">
        <v>44256</v>
      </c>
      <c r="B169" s="1">
        <v>2.3E-2</v>
      </c>
      <c r="C169" s="2">
        <f t="shared" si="15"/>
        <v>74661672.311008811</v>
      </c>
      <c r="D169" s="2">
        <f t="shared" si="14"/>
        <v>74600076.431352228</v>
      </c>
      <c r="E169" s="1">
        <f t="shared" si="16"/>
        <v>0</v>
      </c>
      <c r="F169" s="14">
        <f t="shared" si="17"/>
        <v>74600076.431352228</v>
      </c>
      <c r="G169" s="8">
        <f t="shared" si="18"/>
        <v>0</v>
      </c>
      <c r="H169" s="2">
        <f t="shared" si="19"/>
        <v>0</v>
      </c>
      <c r="I169" s="2">
        <f t="shared" si="20"/>
        <v>0</v>
      </c>
    </row>
    <row r="170" spans="1:9">
      <c r="A170" s="4">
        <v>44287</v>
      </c>
      <c r="B170" s="1">
        <v>0.11849999999999999</v>
      </c>
      <c r="C170" s="2">
        <f>F169*(1+B170)</f>
        <v>83440185.48846747</v>
      </c>
      <c r="D170" s="2">
        <f t="shared" si="14"/>
        <v>83371347.335439488</v>
      </c>
      <c r="E170" s="1">
        <f t="shared" si="16"/>
        <v>0</v>
      </c>
      <c r="F170" s="14">
        <f t="shared" si="17"/>
        <v>83371347.335439488</v>
      </c>
      <c r="G170" s="8">
        <f t="shared" si="18"/>
        <v>0</v>
      </c>
      <c r="H170" s="2">
        <f t="shared" si="19"/>
        <v>0</v>
      </c>
      <c r="I170" s="2">
        <f t="shared" si="20"/>
        <v>0</v>
      </c>
    </row>
    <row r="171" spans="1:9">
      <c r="A171" s="4">
        <v>44317</v>
      </c>
      <c r="B171" s="1">
        <v>-2.81E-2</v>
      </c>
      <c r="C171" s="2">
        <f>F170*(1+B171)</f>
        <v>81028612.475313634</v>
      </c>
      <c r="D171" s="2">
        <f t="shared" si="14"/>
        <v>80961763.870021507</v>
      </c>
      <c r="E171" s="1">
        <f t="shared" si="16"/>
        <v>0</v>
      </c>
      <c r="F171" s="10">
        <f t="shared" si="17"/>
        <v>80961763.870021507</v>
      </c>
      <c r="G171" s="8">
        <f t="shared" si="18"/>
        <v>0</v>
      </c>
      <c r="H171" s="2">
        <f t="shared" si="19"/>
        <v>0</v>
      </c>
      <c r="I171" s="2">
        <f t="shared" si="20"/>
        <v>0</v>
      </c>
    </row>
    <row r="172" spans="1:9">
      <c r="A172" s="4">
        <v>44348</v>
      </c>
      <c r="B172" s="1">
        <v>0.1275</v>
      </c>
      <c r="C172" s="2">
        <f>F171*(1+B172)</f>
        <v>91284388.763449252</v>
      </c>
      <c r="D172" s="2">
        <f t="shared" si="14"/>
        <v>91209079.142719403</v>
      </c>
      <c r="E172" s="1">
        <f t="shared" si="16"/>
        <v>0</v>
      </c>
      <c r="F172" s="10">
        <f t="shared" si="17"/>
        <v>91209079.142719403</v>
      </c>
      <c r="G172" s="8">
        <f t="shared" si="18"/>
        <v>0</v>
      </c>
      <c r="H172" s="2">
        <f t="shared" si="19"/>
        <v>0</v>
      </c>
      <c r="I172" s="2">
        <f t="shared" si="20"/>
        <v>0</v>
      </c>
    </row>
    <row r="173" spans="1:9">
      <c r="A173" s="4">
        <v>44378</v>
      </c>
      <c r="B173" s="1">
        <v>5.5599999999999997E-2</v>
      </c>
      <c r="C173" s="2">
        <f>F172*(1+B173)</f>
        <v>96280303.943054616</v>
      </c>
      <c r="D173" s="2">
        <f t="shared" si="14"/>
        <v>96200872.692301601</v>
      </c>
      <c r="E173" s="1">
        <f t="shared" si="16"/>
        <v>0</v>
      </c>
      <c r="F173" s="10">
        <f t="shared" si="17"/>
        <v>96200872.692301601</v>
      </c>
      <c r="G173" s="8">
        <f t="shared" si="18"/>
        <v>0</v>
      </c>
      <c r="H173" s="2">
        <f t="shared" si="19"/>
        <v>0</v>
      </c>
      <c r="I173" s="2">
        <f t="shared" si="20"/>
        <v>0</v>
      </c>
    </row>
    <row r="174" spans="1:9">
      <c r="A174" s="4">
        <v>44409</v>
      </c>
      <c r="B174" s="1">
        <v>8.3900000000000002E-2</v>
      </c>
      <c r="C174" s="2">
        <f t="shared" ref="C174:C191" si="21">F173*(1+B174)</f>
        <v>104272125.91118571</v>
      </c>
      <c r="D174" s="2">
        <f t="shared" si="14"/>
        <v>104186101.40730898</v>
      </c>
      <c r="E174" s="1">
        <f t="shared" si="16"/>
        <v>0</v>
      </c>
      <c r="F174" s="10">
        <f t="shared" si="17"/>
        <v>104186101.40730898</v>
      </c>
      <c r="G174" s="8">
        <f t="shared" si="18"/>
        <v>0</v>
      </c>
      <c r="H174" s="2">
        <f t="shared" si="19"/>
        <v>0</v>
      </c>
      <c r="I174" s="2">
        <f t="shared" si="20"/>
        <v>0</v>
      </c>
    </row>
    <row r="175" spans="1:9">
      <c r="A175" s="4">
        <v>44440</v>
      </c>
      <c r="B175" s="1">
        <v>-0.1143</v>
      </c>
      <c r="C175" s="2">
        <f t="shared" si="21"/>
        <v>92277630.016453564</v>
      </c>
      <c r="D175" s="2">
        <f t="shared" si="14"/>
        <v>92201500.971689999</v>
      </c>
      <c r="E175" s="1">
        <f t="shared" si="16"/>
        <v>0</v>
      </c>
      <c r="F175" s="10">
        <f t="shared" si="17"/>
        <v>92201500.971689999</v>
      </c>
      <c r="G175" s="8">
        <f t="shared" si="18"/>
        <v>0</v>
      </c>
      <c r="H175" s="2">
        <f t="shared" si="19"/>
        <v>0</v>
      </c>
      <c r="I175" s="2">
        <f t="shared" si="20"/>
        <v>0</v>
      </c>
    </row>
    <row r="176" spans="1:9">
      <c r="A176" s="4">
        <v>44470</v>
      </c>
      <c r="B176" s="1">
        <v>0.16170000000000001</v>
      </c>
      <c r="C176" s="2">
        <f t="shared" si="21"/>
        <v>107110483.67881227</v>
      </c>
      <c r="D176" s="2">
        <f t="shared" si="14"/>
        <v>107022117.52977724</v>
      </c>
      <c r="E176" s="1">
        <f t="shared" si="16"/>
        <v>0</v>
      </c>
      <c r="F176" s="10">
        <f t="shared" si="17"/>
        <v>107022117.52977724</v>
      </c>
      <c r="G176" s="8">
        <f t="shared" si="18"/>
        <v>0</v>
      </c>
      <c r="H176" s="2">
        <f t="shared" si="19"/>
        <v>0</v>
      </c>
      <c r="I176" s="2">
        <f t="shared" si="20"/>
        <v>0</v>
      </c>
    </row>
    <row r="177" spans="1:14">
      <c r="A177" s="4">
        <v>44501</v>
      </c>
      <c r="B177" s="1">
        <v>3.6299999999999999E-2</v>
      </c>
      <c r="C177" s="2">
        <f t="shared" si="21"/>
        <v>110907020.39610815</v>
      </c>
      <c r="D177" s="2">
        <f t="shared" si="14"/>
        <v>110815522.10428137</v>
      </c>
      <c r="E177" s="1">
        <f t="shared" si="16"/>
        <v>0</v>
      </c>
      <c r="F177" s="10">
        <f t="shared" si="17"/>
        <v>110815522.10428137</v>
      </c>
      <c r="G177" s="8">
        <f t="shared" si="18"/>
        <v>0</v>
      </c>
      <c r="H177" s="2">
        <f t="shared" si="19"/>
        <v>0</v>
      </c>
      <c r="I177" s="2">
        <f t="shared" si="20"/>
        <v>0</v>
      </c>
    </row>
    <row r="178" spans="1:14">
      <c r="A178" s="4">
        <v>44531</v>
      </c>
      <c r="B178" s="1">
        <v>1.61E-2</v>
      </c>
      <c r="C178" s="2">
        <f t="shared" si="21"/>
        <v>112599652.0101603</v>
      </c>
      <c r="D178" s="2">
        <f t="shared" si="14"/>
        <v>112506757.29725192</v>
      </c>
      <c r="E178" s="1">
        <f t="shared" si="16"/>
        <v>0</v>
      </c>
      <c r="F178" s="34">
        <f t="shared" si="17"/>
        <v>112506757.29725192</v>
      </c>
      <c r="G178" s="34">
        <f t="shared" si="18"/>
        <v>0</v>
      </c>
      <c r="H178" s="35">
        <f t="shared" si="19"/>
        <v>0</v>
      </c>
      <c r="I178" s="35">
        <f t="shared" si="20"/>
        <v>0</v>
      </c>
      <c r="J178" s="36" t="s">
        <v>31</v>
      </c>
    </row>
    <row r="179" spans="1:14">
      <c r="A179" s="4">
        <v>44562</v>
      </c>
      <c r="B179" s="1">
        <v>-0.17199999999999999</v>
      </c>
      <c r="C179" s="2">
        <f t="shared" si="21"/>
        <v>93155595.042124599</v>
      </c>
      <c r="D179" s="2">
        <f t="shared" si="14"/>
        <v>93078741.676214844</v>
      </c>
      <c r="E179" s="1">
        <f t="shared" si="16"/>
        <v>0</v>
      </c>
      <c r="F179" s="10">
        <f t="shared" si="17"/>
        <v>93078741.676214844</v>
      </c>
      <c r="G179" s="8">
        <f t="shared" si="18"/>
        <v>0</v>
      </c>
      <c r="H179" s="2">
        <f t="shared" si="19"/>
        <v>0</v>
      </c>
      <c r="I179" s="2">
        <f t="shared" si="20"/>
        <v>0</v>
      </c>
    </row>
    <row r="180" spans="1:14">
      <c r="A180" s="4">
        <v>44593</v>
      </c>
      <c r="B180" s="1">
        <v>-9.5500000000000002E-2</v>
      </c>
      <c r="C180" s="2">
        <f t="shared" si="21"/>
        <v>84189721.846136317</v>
      </c>
      <c r="D180" s="2">
        <f t="shared" si="14"/>
        <v>84120265.32561326</v>
      </c>
      <c r="E180" s="1">
        <f t="shared" si="16"/>
        <v>0</v>
      </c>
      <c r="F180" s="29">
        <f t="shared" si="17"/>
        <v>84120265.32561326</v>
      </c>
      <c r="G180" s="29">
        <f t="shared" si="18"/>
        <v>0</v>
      </c>
      <c r="H180" s="30">
        <f t="shared" si="19"/>
        <v>0</v>
      </c>
      <c r="I180" s="30">
        <f t="shared" si="20"/>
        <v>0</v>
      </c>
      <c r="J180" s="27" t="s">
        <v>25</v>
      </c>
      <c r="K180" s="27"/>
      <c r="L180" s="27"/>
      <c r="M180" s="27"/>
      <c r="N180" s="27"/>
    </row>
    <row r="181" spans="1:14">
      <c r="A181" s="4">
        <v>44621</v>
      </c>
      <c r="B181" s="1">
        <v>7.8700000000000006E-2</v>
      </c>
      <c r="C181" s="2">
        <f t="shared" si="21"/>
        <v>90740530.206739023</v>
      </c>
      <c r="D181" s="2">
        <f t="shared" si="14"/>
        <v>90665669.269318461</v>
      </c>
      <c r="E181" s="1">
        <f t="shared" si="16"/>
        <v>0</v>
      </c>
      <c r="F181" s="10">
        <f t="shared" si="17"/>
        <v>90665669.269318461</v>
      </c>
      <c r="G181" s="8">
        <f t="shared" si="18"/>
        <v>0</v>
      </c>
      <c r="H181" s="2">
        <f t="shared" si="19"/>
        <v>0</v>
      </c>
      <c r="I181" s="2">
        <f t="shared" si="20"/>
        <v>0</v>
      </c>
    </row>
    <row r="182" spans="1:14">
      <c r="A182" s="4">
        <v>44652</v>
      </c>
      <c r="B182" s="1">
        <v>-0.26229999999999998</v>
      </c>
      <c r="C182" s="2">
        <f t="shared" si="21"/>
        <v>66884064.219976231</v>
      </c>
      <c r="D182" s="2">
        <f t="shared" si="14"/>
        <v>66828884.866994753</v>
      </c>
      <c r="E182" s="1">
        <f t="shared" si="16"/>
        <v>0</v>
      </c>
      <c r="F182" s="10">
        <f t="shared" si="17"/>
        <v>66828884.866994753</v>
      </c>
      <c r="G182" s="8">
        <f t="shared" si="18"/>
        <v>0</v>
      </c>
      <c r="H182" s="2">
        <f t="shared" si="19"/>
        <v>0</v>
      </c>
      <c r="I182" s="2">
        <f t="shared" si="20"/>
        <v>0</v>
      </c>
    </row>
    <row r="183" spans="1:14">
      <c r="A183" s="4">
        <v>44682</v>
      </c>
      <c r="B183" s="1">
        <v>-4.7600000000000003E-2</v>
      </c>
      <c r="C183" s="2">
        <f t="shared" si="21"/>
        <v>63647829.947325803</v>
      </c>
      <c r="D183" s="2">
        <f t="shared" si="14"/>
        <v>63595320.487619258</v>
      </c>
      <c r="E183" s="1">
        <f t="shared" si="16"/>
        <v>0</v>
      </c>
      <c r="F183" s="10">
        <f t="shared" si="17"/>
        <v>63595320.487619258</v>
      </c>
      <c r="G183" s="8">
        <f t="shared" si="18"/>
        <v>0</v>
      </c>
      <c r="H183" s="2">
        <f t="shared" si="19"/>
        <v>0</v>
      </c>
      <c r="I183" s="2">
        <f t="shared" si="20"/>
        <v>0</v>
      </c>
    </row>
    <row r="184" spans="1:14">
      <c r="A184" s="4">
        <v>44713</v>
      </c>
      <c r="B184" s="1">
        <v>-0.18280000000000002</v>
      </c>
      <c r="C184" s="2">
        <f t="shared" si="21"/>
        <v>51970095.90248245</v>
      </c>
      <c r="D184" s="2">
        <f t="shared" si="14"/>
        <v>51927220.573362902</v>
      </c>
      <c r="E184" s="1">
        <f t="shared" si="16"/>
        <v>0</v>
      </c>
      <c r="F184" s="10">
        <f t="shared" si="17"/>
        <v>51927220.573362902</v>
      </c>
      <c r="G184" s="8">
        <f t="shared" si="18"/>
        <v>0</v>
      </c>
      <c r="H184" s="2">
        <f t="shared" si="19"/>
        <v>0</v>
      </c>
      <c r="I184" s="2">
        <f t="shared" si="20"/>
        <v>0</v>
      </c>
    </row>
    <row r="185" spans="1:14">
      <c r="A185" s="4">
        <v>44743</v>
      </c>
      <c r="B185" s="1">
        <v>0.25619999999999998</v>
      </c>
      <c r="C185" s="2">
        <f t="shared" si="21"/>
        <v>65230974.484258473</v>
      </c>
      <c r="D185" s="2">
        <f t="shared" si="14"/>
        <v>65177158.93030896</v>
      </c>
      <c r="E185" s="1">
        <f t="shared" si="16"/>
        <v>0</v>
      </c>
      <c r="F185" s="10">
        <f t="shared" si="17"/>
        <v>65177158.93030896</v>
      </c>
      <c r="G185" s="8">
        <f t="shared" si="18"/>
        <v>0</v>
      </c>
      <c r="H185" s="2">
        <f t="shared" si="19"/>
        <v>0</v>
      </c>
      <c r="I185" s="2">
        <f t="shared" si="20"/>
        <v>0</v>
      </c>
    </row>
    <row r="186" spans="1:14">
      <c r="A186" s="4">
        <v>44774</v>
      </c>
      <c r="B186" s="1">
        <v>-0.10859999999999999</v>
      </c>
      <c r="C186" s="2">
        <f t="shared" si="21"/>
        <v>58098919.470477402</v>
      </c>
      <c r="D186" s="2">
        <f t="shared" si="14"/>
        <v>58050987.861914262</v>
      </c>
      <c r="E186" s="1">
        <f t="shared" si="16"/>
        <v>0</v>
      </c>
      <c r="F186" s="10">
        <f t="shared" si="17"/>
        <v>58050987.861914262</v>
      </c>
      <c r="G186" s="8">
        <f t="shared" si="18"/>
        <v>0</v>
      </c>
      <c r="H186" s="2">
        <f t="shared" si="19"/>
        <v>0</v>
      </c>
      <c r="I186" s="2">
        <f t="shared" si="20"/>
        <v>0</v>
      </c>
    </row>
    <row r="187" spans="1:14">
      <c r="A187" s="4">
        <v>44805</v>
      </c>
      <c r="B187" s="1">
        <v>-0.2094</v>
      </c>
      <c r="C187" s="2">
        <f t="shared" si="21"/>
        <v>45895111.003629416</v>
      </c>
      <c r="D187" s="2">
        <f t="shared" si="14"/>
        <v>45857247.537051424</v>
      </c>
      <c r="E187" s="1">
        <f t="shared" si="16"/>
        <v>0</v>
      </c>
      <c r="F187" s="10">
        <f t="shared" si="17"/>
        <v>45857247.537051424</v>
      </c>
      <c r="G187" s="8">
        <f t="shared" si="18"/>
        <v>0</v>
      </c>
      <c r="H187" s="2">
        <f t="shared" si="19"/>
        <v>0</v>
      </c>
      <c r="I187" s="2">
        <f t="shared" si="20"/>
        <v>0</v>
      </c>
    </row>
    <row r="188" spans="1:14">
      <c r="A188" s="4">
        <v>44835</v>
      </c>
      <c r="B188" s="1">
        <v>6.6000000000000003E-2</v>
      </c>
      <c r="C188" s="2">
        <f t="shared" si="21"/>
        <v>48883825.874496818</v>
      </c>
      <c r="D188" s="2">
        <f t="shared" si="14"/>
        <v>48843496.718150362</v>
      </c>
      <c r="E188" s="1">
        <f t="shared" si="16"/>
        <v>0</v>
      </c>
      <c r="F188" s="10">
        <f t="shared" si="17"/>
        <v>48843496.718150362</v>
      </c>
      <c r="G188" s="8">
        <f t="shared" si="18"/>
        <v>0</v>
      </c>
      <c r="H188" s="2">
        <f t="shared" si="19"/>
        <v>0</v>
      </c>
      <c r="I188" s="2">
        <f t="shared" si="20"/>
        <v>0</v>
      </c>
    </row>
    <row r="189" spans="1:14">
      <c r="A189" s="4">
        <v>44866</v>
      </c>
      <c r="B189" s="1">
        <v>9.7699999999999995E-2</v>
      </c>
      <c r="C189" s="2">
        <f t="shared" si="21"/>
        <v>53615506.347513646</v>
      </c>
      <c r="D189" s="2">
        <f t="shared" si="14"/>
        <v>53571273.554776952</v>
      </c>
      <c r="E189" s="1">
        <f t="shared" si="16"/>
        <v>0</v>
      </c>
      <c r="F189" s="10">
        <f t="shared" si="17"/>
        <v>53571273.554776952</v>
      </c>
      <c r="G189" s="8">
        <f t="shared" si="18"/>
        <v>0</v>
      </c>
      <c r="H189" s="2">
        <f t="shared" si="19"/>
        <v>0</v>
      </c>
      <c r="I189" s="2">
        <f t="shared" si="20"/>
        <v>0</v>
      </c>
    </row>
    <row r="190" spans="1:14">
      <c r="A190" s="4">
        <v>44896</v>
      </c>
      <c r="B190" s="1">
        <v>-0.1832</v>
      </c>
      <c r="C190" s="2">
        <f t="shared" si="21"/>
        <v>43757016.239541814</v>
      </c>
      <c r="D190" s="2">
        <f t="shared" si="14"/>
        <v>43720916.701144196</v>
      </c>
      <c r="E190" s="1">
        <f t="shared" si="16"/>
        <v>0</v>
      </c>
      <c r="F190" s="10">
        <f t="shared" si="17"/>
        <v>43720916.701144196</v>
      </c>
      <c r="G190" s="8">
        <f t="shared" si="18"/>
        <v>0</v>
      </c>
      <c r="H190" s="2">
        <f t="shared" si="19"/>
        <v>0</v>
      </c>
      <c r="I190" s="2">
        <f t="shared" si="20"/>
        <v>0</v>
      </c>
    </row>
    <row r="191" spans="1:14" ht="18.5" thickBot="1">
      <c r="A191" s="4">
        <v>44927</v>
      </c>
      <c r="B191" s="1">
        <v>8.2799999999999999E-2</v>
      </c>
      <c r="C191" s="2">
        <f t="shared" si="21"/>
        <v>47341008.603998937</v>
      </c>
      <c r="D191" s="2">
        <f t="shared" si="14"/>
        <v>47301952.271900639</v>
      </c>
      <c r="E191" s="1">
        <f t="shared" si="16"/>
        <v>0</v>
      </c>
      <c r="F191" s="11">
        <f t="shared" si="17"/>
        <v>47301952.271900639</v>
      </c>
      <c r="G191" s="12">
        <f t="shared" si="18"/>
        <v>0</v>
      </c>
      <c r="H191" s="2">
        <f t="shared" si="19"/>
        <v>0</v>
      </c>
      <c r="I191" s="2">
        <f t="shared" si="20"/>
        <v>0</v>
      </c>
    </row>
    <row r="192" spans="1:14">
      <c r="A192" t="s">
        <v>12</v>
      </c>
      <c r="B192" s="13">
        <f>AVERAGE(B27:B191)</f>
        <v>2.7105454545454526E-2</v>
      </c>
      <c r="F192" s="3" t="s">
        <v>17</v>
      </c>
      <c r="G192" s="3">
        <f>SUM(G9:G191)</f>
        <v>0</v>
      </c>
      <c r="H192" s="3">
        <f>SUM(H9:H191)</f>
        <v>0</v>
      </c>
      <c r="I192" s="3">
        <f>SUM(I9:I191)</f>
        <v>0</v>
      </c>
    </row>
    <row r="195" spans="1:2">
      <c r="A195" t="s">
        <v>11</v>
      </c>
      <c r="B195" s="1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BBE77-94D7-4E1E-86E2-2E3FFCDC3181}">
  <sheetPr>
    <tabColor theme="9"/>
  </sheetPr>
  <dimension ref="A2:I194"/>
  <sheetViews>
    <sheetView workbookViewId="0">
      <pane xSplit="1" ySplit="8" topLeftCell="B9" activePane="bottomRight" state="frozen"/>
      <selection pane="topRight" activeCell="B1" sqref="B1"/>
      <selection pane="bottomLeft" activeCell="A2" sqref="A2"/>
      <selection pane="bottomRight" activeCell="C11" sqref="C11"/>
    </sheetView>
  </sheetViews>
  <sheetFormatPr defaultRowHeight="18"/>
  <cols>
    <col min="1" max="1" width="11.33203125" bestFit="1" customWidth="1"/>
    <col min="2" max="2" width="9" bestFit="1" customWidth="1"/>
    <col min="3" max="3" width="15.83203125" style="2" bestFit="1" customWidth="1"/>
    <col min="4" max="4" width="12.83203125" style="2" customWidth="1"/>
    <col min="5" max="5" width="9.75" style="1" customWidth="1"/>
    <col min="6" max="6" width="13" style="3" bestFit="1" customWidth="1"/>
    <col min="7" max="7" width="12.58203125" style="3" bestFit="1" customWidth="1"/>
    <col min="8" max="8" width="11.08203125" bestFit="1" customWidth="1"/>
    <col min="9" max="9" width="12.1640625" bestFit="1" customWidth="1"/>
  </cols>
  <sheetData>
    <row r="2" spans="1:9">
      <c r="B2" t="s">
        <v>7</v>
      </c>
    </row>
    <row r="5" spans="1:9" ht="18.5" thickBot="1">
      <c r="C5" t="s">
        <v>1</v>
      </c>
      <c r="D5" s="2" t="s">
        <v>2</v>
      </c>
    </row>
    <row r="6" spans="1:9" ht="35.25" customHeight="1" thickBot="1">
      <c r="C6" s="15">
        <v>40000000</v>
      </c>
      <c r="D6" s="18">
        <v>5.0000000000000001E-3</v>
      </c>
    </row>
    <row r="7" spans="1:9" ht="18.5" thickBot="1"/>
    <row r="8" spans="1:9">
      <c r="A8" t="s">
        <v>8</v>
      </c>
      <c r="B8" t="s">
        <v>9</v>
      </c>
      <c r="C8" s="2" t="s">
        <v>10</v>
      </c>
      <c r="D8" s="2" t="s">
        <v>3</v>
      </c>
      <c r="E8" s="1" t="s">
        <v>2</v>
      </c>
      <c r="F8" s="16" t="s">
        <v>5</v>
      </c>
      <c r="G8" s="19" t="s">
        <v>6</v>
      </c>
      <c r="H8" t="s">
        <v>16</v>
      </c>
      <c r="I8" t="s">
        <v>15</v>
      </c>
    </row>
    <row r="9" spans="1:9">
      <c r="A9" t="s">
        <v>11</v>
      </c>
      <c r="B9" t="s">
        <v>0</v>
      </c>
      <c r="F9" s="17"/>
      <c r="G9" s="20"/>
    </row>
    <row r="10" spans="1:9">
      <c r="A10" s="4">
        <v>39387</v>
      </c>
      <c r="B10" s="1">
        <v>-4.3999999999999997E-2</v>
      </c>
      <c r="C10" s="2">
        <f>C6</f>
        <v>40000000</v>
      </c>
      <c r="D10" s="2">
        <f>C10*0.99992</f>
        <v>39996800</v>
      </c>
      <c r="E10" s="1">
        <f>D6</f>
        <v>5.0000000000000001E-3</v>
      </c>
      <c r="F10" s="17">
        <f>D10*(1-E10)</f>
        <v>39796816</v>
      </c>
      <c r="G10" s="20">
        <f>D10*E10</f>
        <v>199984</v>
      </c>
      <c r="H10" s="3">
        <f>G10*0.20315</f>
        <v>40626.749600000003</v>
      </c>
      <c r="I10" s="3">
        <f>G10 -H10</f>
        <v>159357.25039999999</v>
      </c>
    </row>
    <row r="11" spans="1:9">
      <c r="A11" s="4">
        <v>39417</v>
      </c>
      <c r="B11" s="1">
        <v>-8.6E-3</v>
      </c>
      <c r="C11" s="2">
        <f t="shared" ref="C11:C74" si="0">F10*(1+B11)</f>
        <v>39454563.382399999</v>
      </c>
      <c r="D11" s="2">
        <f t="shared" ref="D11:D74" si="1">C11*0.99992</f>
        <v>39451407.01732941</v>
      </c>
      <c r="E11" s="1">
        <f t="shared" ref="E11:E74" si="2">$E$10</f>
        <v>5.0000000000000001E-3</v>
      </c>
      <c r="F11" s="17">
        <f t="shared" ref="F11:F74" si="3">D11*(1-E11)</f>
        <v>39254149.982242763</v>
      </c>
      <c r="G11" s="20">
        <f t="shared" ref="G11:G74" si="4">D11*E11</f>
        <v>197257.03508664705</v>
      </c>
      <c r="H11" s="3">
        <f>G11*0.20315</f>
        <v>40072.766677852349</v>
      </c>
      <c r="I11" s="3">
        <f>G11 -H11</f>
        <v>157184.26840879471</v>
      </c>
    </row>
    <row r="12" spans="1:9">
      <c r="A12" s="4">
        <v>39448</v>
      </c>
      <c r="B12" s="1">
        <v>-6.1199999999999997E-2</v>
      </c>
      <c r="C12" s="2">
        <f t="shared" si="0"/>
        <v>36851796.003329508</v>
      </c>
      <c r="D12" s="2">
        <f t="shared" si="1"/>
        <v>36848847.859649241</v>
      </c>
      <c r="E12" s="1">
        <f t="shared" si="2"/>
        <v>5.0000000000000001E-3</v>
      </c>
      <c r="F12" s="17">
        <f t="shared" si="3"/>
        <v>36664603.620350994</v>
      </c>
      <c r="G12" s="20">
        <f t="shared" si="4"/>
        <v>184244.23929824622</v>
      </c>
      <c r="H12" s="3">
        <f>G12*0.20315</f>
        <v>37429.217213438722</v>
      </c>
      <c r="I12" s="3">
        <f>G12 -H12</f>
        <v>146815.02208480751</v>
      </c>
    </row>
    <row r="13" spans="1:9">
      <c r="A13" s="4">
        <v>39479</v>
      </c>
      <c r="B13" s="1">
        <v>-3.4799999999999998E-2</v>
      </c>
      <c r="C13" s="2">
        <f t="shared" si="0"/>
        <v>35388675.414362781</v>
      </c>
      <c r="D13" s="2">
        <f t="shared" si="1"/>
        <v>35385844.320329636</v>
      </c>
      <c r="E13" s="1">
        <f t="shared" si="2"/>
        <v>5.0000000000000001E-3</v>
      </c>
      <c r="F13" s="17">
        <f t="shared" si="3"/>
        <v>35208915.098727986</v>
      </c>
      <c r="G13" s="20">
        <f t="shared" si="4"/>
        <v>176929.2216016482</v>
      </c>
      <c r="H13" s="3">
        <f t="shared" ref="H13:H76" si="5">G13*0.20315</f>
        <v>35943.171368374831</v>
      </c>
      <c r="I13" s="3">
        <f t="shared" ref="I13:I76" si="6">G13 -H13</f>
        <v>140986.05023327336</v>
      </c>
    </row>
    <row r="14" spans="1:9">
      <c r="A14" s="4">
        <v>39508</v>
      </c>
      <c r="B14" s="1">
        <v>-6.0000000000000001E-3</v>
      </c>
      <c r="C14" s="2">
        <f t="shared" si="0"/>
        <v>34997661.608135618</v>
      </c>
      <c r="D14" s="2">
        <f t="shared" si="1"/>
        <v>34994861.795206971</v>
      </c>
      <c r="E14" s="1">
        <f t="shared" si="2"/>
        <v>5.0000000000000001E-3</v>
      </c>
      <c r="F14" s="17">
        <f t="shared" si="3"/>
        <v>34819887.48623094</v>
      </c>
      <c r="G14" s="20">
        <f t="shared" si="4"/>
        <v>174974.30897603487</v>
      </c>
      <c r="H14" s="3">
        <f t="shared" si="5"/>
        <v>35546.030868481481</v>
      </c>
      <c r="I14" s="3">
        <f t="shared" si="6"/>
        <v>139428.27810755337</v>
      </c>
    </row>
    <row r="15" spans="1:9">
      <c r="A15" s="4">
        <v>39539</v>
      </c>
      <c r="B15" s="1">
        <v>4.7500000000000001E-2</v>
      </c>
      <c r="C15" s="2">
        <f t="shared" si="0"/>
        <v>36473832.141826913</v>
      </c>
      <c r="D15" s="2">
        <f t="shared" si="1"/>
        <v>36470914.235255569</v>
      </c>
      <c r="E15" s="1">
        <f t="shared" si="2"/>
        <v>5.0000000000000001E-3</v>
      </c>
      <c r="F15" s="17">
        <f t="shared" si="3"/>
        <v>36288559.664079294</v>
      </c>
      <c r="G15" s="20">
        <f t="shared" si="4"/>
        <v>182354.57117627785</v>
      </c>
      <c r="H15" s="3">
        <f t="shared" si="5"/>
        <v>37045.331134460845</v>
      </c>
      <c r="I15" s="3">
        <f t="shared" si="6"/>
        <v>145309.24004181701</v>
      </c>
    </row>
    <row r="16" spans="1:9">
      <c r="A16" s="4">
        <v>39569</v>
      </c>
      <c r="B16" s="1">
        <v>1.0699999999999999E-2</v>
      </c>
      <c r="C16" s="2">
        <f t="shared" si="0"/>
        <v>36676847.25248494</v>
      </c>
      <c r="D16" s="2">
        <f t="shared" si="1"/>
        <v>36673913.104704745</v>
      </c>
      <c r="E16" s="1">
        <f t="shared" si="2"/>
        <v>5.0000000000000001E-3</v>
      </c>
      <c r="F16" s="17">
        <f t="shared" si="3"/>
        <v>36490543.539181218</v>
      </c>
      <c r="G16" s="20">
        <f t="shared" si="4"/>
        <v>183369.56552352372</v>
      </c>
      <c r="H16" s="3">
        <f t="shared" si="5"/>
        <v>37251.527236103844</v>
      </c>
      <c r="I16" s="3">
        <f t="shared" si="6"/>
        <v>146118.03828741988</v>
      </c>
    </row>
    <row r="17" spans="1:9">
      <c r="A17" s="4">
        <v>39600</v>
      </c>
      <c r="B17" s="1">
        <v>-8.5999999999999993E-2</v>
      </c>
      <c r="C17" s="2">
        <f t="shared" si="0"/>
        <v>33352356.794811632</v>
      </c>
      <c r="D17" s="2">
        <f t="shared" si="1"/>
        <v>33349688.606268048</v>
      </c>
      <c r="E17" s="1">
        <f t="shared" si="2"/>
        <v>5.0000000000000001E-3</v>
      </c>
      <c r="F17" s="17">
        <f t="shared" si="3"/>
        <v>33182940.163236707</v>
      </c>
      <c r="G17" s="20">
        <f t="shared" si="4"/>
        <v>166748.44303134026</v>
      </c>
      <c r="H17" s="3">
        <f t="shared" si="5"/>
        <v>33874.946201816776</v>
      </c>
      <c r="I17" s="3">
        <f t="shared" si="6"/>
        <v>132873.49682952347</v>
      </c>
    </row>
    <row r="18" spans="1:9">
      <c r="A18" s="4">
        <v>39630</v>
      </c>
      <c r="B18" s="1">
        <v>-9.9000000000000008E-3</v>
      </c>
      <c r="C18" s="2">
        <f t="shared" si="0"/>
        <v>32854429.055620663</v>
      </c>
      <c r="D18" s="2">
        <f t="shared" si="1"/>
        <v>32851800.701296214</v>
      </c>
      <c r="E18" s="1">
        <f t="shared" si="2"/>
        <v>5.0000000000000001E-3</v>
      </c>
      <c r="F18" s="17">
        <f t="shared" si="3"/>
        <v>32687541.697789732</v>
      </c>
      <c r="G18" s="20">
        <f t="shared" si="4"/>
        <v>164259.00350648107</v>
      </c>
      <c r="H18" s="3">
        <f t="shared" si="5"/>
        <v>33369.216562341629</v>
      </c>
      <c r="I18" s="3">
        <f t="shared" si="6"/>
        <v>130889.78694413943</v>
      </c>
    </row>
    <row r="19" spans="1:9">
      <c r="A19" s="4">
        <v>39661</v>
      </c>
      <c r="B19" s="1">
        <v>1.2200000000000001E-2</v>
      </c>
      <c r="C19" s="2">
        <f t="shared" si="0"/>
        <v>33086329.706502765</v>
      </c>
      <c r="D19" s="2">
        <f t="shared" si="1"/>
        <v>33083682.800126247</v>
      </c>
      <c r="E19" s="1">
        <f t="shared" si="2"/>
        <v>5.0000000000000001E-3</v>
      </c>
      <c r="F19" s="17">
        <f t="shared" si="3"/>
        <v>32918264.386125617</v>
      </c>
      <c r="G19" s="20">
        <f t="shared" si="4"/>
        <v>165418.41400063125</v>
      </c>
      <c r="H19" s="3">
        <f t="shared" si="5"/>
        <v>33604.750804228235</v>
      </c>
      <c r="I19" s="3">
        <f t="shared" si="6"/>
        <v>131813.66319640301</v>
      </c>
    </row>
    <row r="20" spans="1:9">
      <c r="A20" s="4">
        <v>39692</v>
      </c>
      <c r="B20" s="1">
        <v>-9.0800000000000006E-2</v>
      </c>
      <c r="C20" s="2">
        <f t="shared" si="0"/>
        <v>29929285.979865409</v>
      </c>
      <c r="D20" s="2">
        <f t="shared" si="1"/>
        <v>29926891.636987019</v>
      </c>
      <c r="E20" s="1">
        <f t="shared" si="2"/>
        <v>5.0000000000000001E-3</v>
      </c>
      <c r="F20" s="17">
        <f t="shared" si="3"/>
        <v>29777257.178802084</v>
      </c>
      <c r="G20" s="20">
        <f t="shared" si="4"/>
        <v>149634.45818493509</v>
      </c>
      <c r="H20" s="3">
        <f t="shared" si="5"/>
        <v>30398.240180269564</v>
      </c>
      <c r="I20" s="3">
        <f t="shared" si="6"/>
        <v>119236.21800466553</v>
      </c>
    </row>
    <row r="21" spans="1:9">
      <c r="A21" s="4">
        <v>39722</v>
      </c>
      <c r="B21" s="1">
        <v>-0.1694</v>
      </c>
      <c r="C21" s="2">
        <f t="shared" si="0"/>
        <v>24732989.812713012</v>
      </c>
      <c r="D21" s="2">
        <f t="shared" si="1"/>
        <v>24731011.173527997</v>
      </c>
      <c r="E21" s="1">
        <f t="shared" si="2"/>
        <v>5.0000000000000001E-3</v>
      </c>
      <c r="F21" s="17">
        <f t="shared" si="3"/>
        <v>24607356.117660359</v>
      </c>
      <c r="G21" s="20">
        <f t="shared" si="4"/>
        <v>123655.05586763998</v>
      </c>
      <c r="H21" s="3">
        <f t="shared" si="5"/>
        <v>25120.524599511064</v>
      </c>
      <c r="I21" s="3">
        <f t="shared" si="6"/>
        <v>98534.531268128922</v>
      </c>
    </row>
    <row r="22" spans="1:9">
      <c r="A22" s="4">
        <v>39753</v>
      </c>
      <c r="B22" s="1">
        <v>-7.4800000000000005E-2</v>
      </c>
      <c r="C22" s="2">
        <f t="shared" si="0"/>
        <v>22766725.880059365</v>
      </c>
      <c r="D22" s="2">
        <f t="shared" si="1"/>
        <v>22764904.541988961</v>
      </c>
      <c r="E22" s="1">
        <f t="shared" si="2"/>
        <v>5.0000000000000001E-3</v>
      </c>
      <c r="F22" s="17">
        <f t="shared" si="3"/>
        <v>22651080.019279018</v>
      </c>
      <c r="G22" s="20">
        <f t="shared" si="4"/>
        <v>113824.52270994481</v>
      </c>
      <c r="H22" s="3">
        <f t="shared" si="5"/>
        <v>23123.451788525286</v>
      </c>
      <c r="I22" s="3">
        <f t="shared" si="6"/>
        <v>90701.070921419523</v>
      </c>
    </row>
    <row r="23" spans="1:9">
      <c r="A23" s="4">
        <v>39783</v>
      </c>
      <c r="B23" s="1">
        <v>7.7999999999999996E-3</v>
      </c>
      <c r="C23" s="2">
        <f t="shared" si="0"/>
        <v>22827758.443429396</v>
      </c>
      <c r="D23" s="2">
        <f t="shared" si="1"/>
        <v>22825932.222753923</v>
      </c>
      <c r="E23" s="1">
        <f t="shared" si="2"/>
        <v>5.0000000000000001E-3</v>
      </c>
      <c r="F23" s="17">
        <f t="shared" si="3"/>
        <v>22711802.561640155</v>
      </c>
      <c r="G23" s="20">
        <f t="shared" si="4"/>
        <v>114129.66111376962</v>
      </c>
      <c r="H23" s="3">
        <f t="shared" si="5"/>
        <v>23185.440655262297</v>
      </c>
      <c r="I23" s="3">
        <f t="shared" si="6"/>
        <v>90944.22045850732</v>
      </c>
    </row>
    <row r="24" spans="1:9">
      <c r="A24" s="4">
        <v>39814</v>
      </c>
      <c r="B24" s="1">
        <v>-8.5699999999999998E-2</v>
      </c>
      <c r="C24" s="2">
        <f t="shared" si="0"/>
        <v>20765401.082107592</v>
      </c>
      <c r="D24" s="2">
        <f t="shared" si="1"/>
        <v>20763739.850021023</v>
      </c>
      <c r="E24" s="1">
        <f t="shared" si="2"/>
        <v>5.0000000000000001E-3</v>
      </c>
      <c r="F24" s="17">
        <f t="shared" si="3"/>
        <v>20659921.150770918</v>
      </c>
      <c r="G24" s="20">
        <f t="shared" si="4"/>
        <v>103818.69925010511</v>
      </c>
      <c r="H24" s="3">
        <f t="shared" si="5"/>
        <v>21090.768752658852</v>
      </c>
      <c r="I24" s="3">
        <f t="shared" si="6"/>
        <v>82727.930497446258</v>
      </c>
    </row>
    <row r="25" spans="1:9">
      <c r="A25" s="4">
        <v>39845</v>
      </c>
      <c r="B25" s="1">
        <v>-0.1099</v>
      </c>
      <c r="C25" s="2">
        <f t="shared" si="0"/>
        <v>18389395.816301193</v>
      </c>
      <c r="D25" s="2">
        <f t="shared" si="1"/>
        <v>18387924.664635889</v>
      </c>
      <c r="E25" s="1">
        <f t="shared" si="2"/>
        <v>5.0000000000000001E-3</v>
      </c>
      <c r="F25" s="17">
        <f t="shared" si="3"/>
        <v>18295985.041312709</v>
      </c>
      <c r="G25" s="20">
        <f t="shared" si="4"/>
        <v>91939.623323179447</v>
      </c>
      <c r="H25" s="3">
        <f t="shared" si="5"/>
        <v>18677.534478103906</v>
      </c>
      <c r="I25" s="3">
        <f t="shared" si="6"/>
        <v>73262.088845075545</v>
      </c>
    </row>
    <row r="26" spans="1:9">
      <c r="A26" s="4">
        <v>39873</v>
      </c>
      <c r="B26" s="1">
        <v>8.5400000000000004E-2</v>
      </c>
      <c r="C26" s="2">
        <f t="shared" si="0"/>
        <v>19858462.163840812</v>
      </c>
      <c r="D26" s="2">
        <f t="shared" si="1"/>
        <v>19856873.486867703</v>
      </c>
      <c r="E26" s="1">
        <f t="shared" si="2"/>
        <v>5.0000000000000001E-3</v>
      </c>
      <c r="F26" s="17">
        <f t="shared" si="3"/>
        <v>19757589.119433366</v>
      </c>
      <c r="G26" s="20">
        <f t="shared" si="4"/>
        <v>99284.367434338521</v>
      </c>
      <c r="H26" s="3">
        <f t="shared" si="5"/>
        <v>20169.61924428587</v>
      </c>
      <c r="I26" s="3">
        <f t="shared" si="6"/>
        <v>79114.748190052647</v>
      </c>
    </row>
    <row r="27" spans="1:9">
      <c r="A27" s="4">
        <v>39904</v>
      </c>
      <c r="B27" s="1">
        <v>9.3899999999999997E-2</v>
      </c>
      <c r="C27" s="2">
        <f t="shared" si="0"/>
        <v>21612826.737748161</v>
      </c>
      <c r="D27" s="2">
        <f t="shared" si="1"/>
        <v>21611097.71160914</v>
      </c>
      <c r="E27" s="1">
        <f t="shared" si="2"/>
        <v>5.0000000000000001E-3</v>
      </c>
      <c r="F27" s="17">
        <f t="shared" si="3"/>
        <v>21503042.223051094</v>
      </c>
      <c r="G27" s="20">
        <f t="shared" si="4"/>
        <v>108055.4885580457</v>
      </c>
      <c r="H27" s="3">
        <f t="shared" si="5"/>
        <v>21951.472500566986</v>
      </c>
      <c r="I27" s="3">
        <f t="shared" si="6"/>
        <v>86104.016057478715</v>
      </c>
    </row>
    <row r="28" spans="1:9">
      <c r="A28" s="4">
        <v>39934</v>
      </c>
      <c r="B28" s="1">
        <v>5.3100000000000001E-2</v>
      </c>
      <c r="C28" s="2">
        <f t="shared" si="0"/>
        <v>22644853.765095104</v>
      </c>
      <c r="D28" s="2">
        <f t="shared" si="1"/>
        <v>22643042.176793896</v>
      </c>
      <c r="E28" s="1">
        <f t="shared" si="2"/>
        <v>5.0000000000000001E-3</v>
      </c>
      <c r="F28" s="17">
        <f t="shared" si="3"/>
        <v>22529826.965909924</v>
      </c>
      <c r="G28" s="20">
        <f t="shared" si="4"/>
        <v>113215.21088396948</v>
      </c>
      <c r="H28" s="3">
        <f t="shared" si="5"/>
        <v>22999.670091078402</v>
      </c>
      <c r="I28" s="3">
        <f t="shared" si="6"/>
        <v>90215.540792891086</v>
      </c>
    </row>
    <row r="29" spans="1:9">
      <c r="A29" s="4">
        <v>39965</v>
      </c>
      <c r="B29" s="1">
        <v>2.0000000000000001E-4</v>
      </c>
      <c r="C29" s="2">
        <f t="shared" si="0"/>
        <v>22534332.931303106</v>
      </c>
      <c r="D29" s="2">
        <f t="shared" si="1"/>
        <v>22532530.184668604</v>
      </c>
      <c r="E29" s="1">
        <f t="shared" si="2"/>
        <v>5.0000000000000001E-3</v>
      </c>
      <c r="F29" s="17">
        <f t="shared" si="3"/>
        <v>22419867.533745263</v>
      </c>
      <c r="G29" s="20">
        <f t="shared" si="4"/>
        <v>112662.65092334303</v>
      </c>
      <c r="H29" s="3">
        <f t="shared" si="5"/>
        <v>22887.417535077137</v>
      </c>
      <c r="I29" s="3">
        <f t="shared" si="6"/>
        <v>89775.233388265886</v>
      </c>
    </row>
    <row r="30" spans="1:9">
      <c r="A30" s="4">
        <v>39995</v>
      </c>
      <c r="B30" s="1">
        <v>7.4099999999999999E-2</v>
      </c>
      <c r="C30" s="2">
        <f t="shared" si="0"/>
        <v>24081179.717995789</v>
      </c>
      <c r="D30" s="2">
        <f t="shared" si="1"/>
        <v>24079253.223618351</v>
      </c>
      <c r="E30" s="1">
        <f t="shared" si="2"/>
        <v>5.0000000000000001E-3</v>
      </c>
      <c r="F30" s="17">
        <f t="shared" si="3"/>
        <v>23958856.95750026</v>
      </c>
      <c r="G30" s="20">
        <f t="shared" si="4"/>
        <v>120396.26611809176</v>
      </c>
      <c r="H30" s="3">
        <f t="shared" si="5"/>
        <v>24458.501461890341</v>
      </c>
      <c r="I30" s="3">
        <f t="shared" si="6"/>
        <v>95937.764656201427</v>
      </c>
    </row>
    <row r="31" spans="1:9">
      <c r="A31" s="4">
        <v>40026</v>
      </c>
      <c r="B31" s="1">
        <v>3.3599999999999998E-2</v>
      </c>
      <c r="C31" s="2">
        <f t="shared" si="0"/>
        <v>24763874.551272269</v>
      </c>
      <c r="D31" s="2">
        <f t="shared" si="1"/>
        <v>24761893.441308167</v>
      </c>
      <c r="E31" s="1">
        <f t="shared" si="2"/>
        <v>5.0000000000000001E-3</v>
      </c>
      <c r="F31" s="17">
        <f t="shared" si="3"/>
        <v>24638083.974101625</v>
      </c>
      <c r="G31" s="20">
        <f t="shared" si="4"/>
        <v>123809.46720654084</v>
      </c>
      <c r="H31" s="3">
        <f t="shared" si="5"/>
        <v>25151.893263008769</v>
      </c>
      <c r="I31" s="3">
        <f t="shared" si="6"/>
        <v>98657.573943532072</v>
      </c>
    </row>
    <row r="32" spans="1:9">
      <c r="A32" s="4">
        <v>40057</v>
      </c>
      <c r="B32" s="1">
        <v>3.5700000000000003E-2</v>
      </c>
      <c r="C32" s="2">
        <f t="shared" si="0"/>
        <v>25517663.571977057</v>
      </c>
      <c r="D32" s="2">
        <f t="shared" si="1"/>
        <v>25515622.158891298</v>
      </c>
      <c r="E32" s="1">
        <f t="shared" si="2"/>
        <v>5.0000000000000001E-3</v>
      </c>
      <c r="F32" s="17">
        <f t="shared" si="3"/>
        <v>25388044.048096843</v>
      </c>
      <c r="G32" s="20">
        <f t="shared" si="4"/>
        <v>127578.11079445649</v>
      </c>
      <c r="H32" s="3">
        <f t="shared" si="5"/>
        <v>25917.493207893836</v>
      </c>
      <c r="I32" s="3">
        <f t="shared" si="6"/>
        <v>101660.61758656264</v>
      </c>
    </row>
    <row r="33" spans="1:9">
      <c r="A33" s="4">
        <v>40087</v>
      </c>
      <c r="B33" s="1">
        <v>-1.9800000000000002E-2</v>
      </c>
      <c r="C33" s="2">
        <f t="shared" si="0"/>
        <v>24885360.775944524</v>
      </c>
      <c r="D33" s="2">
        <f t="shared" si="1"/>
        <v>24883369.947082449</v>
      </c>
      <c r="E33" s="1">
        <f t="shared" si="2"/>
        <v>5.0000000000000001E-3</v>
      </c>
      <c r="F33" s="17">
        <f t="shared" si="3"/>
        <v>24758953.097347036</v>
      </c>
      <c r="G33" s="20">
        <f t="shared" si="4"/>
        <v>124416.84973541225</v>
      </c>
      <c r="H33" s="3">
        <f t="shared" si="5"/>
        <v>25275.283023748998</v>
      </c>
      <c r="I33" s="3">
        <f t="shared" si="6"/>
        <v>99141.566711663254</v>
      </c>
    </row>
    <row r="34" spans="1:9">
      <c r="A34" s="4">
        <v>40118</v>
      </c>
      <c r="B34" s="1">
        <v>5.74E-2</v>
      </c>
      <c r="C34" s="2">
        <f t="shared" si="0"/>
        <v>26180117.005134754</v>
      </c>
      <c r="D34" s="2">
        <f t="shared" si="1"/>
        <v>26178022.595774345</v>
      </c>
      <c r="E34" s="1">
        <f t="shared" si="2"/>
        <v>5.0000000000000001E-3</v>
      </c>
      <c r="F34" s="17">
        <f t="shared" si="3"/>
        <v>26047132.482795473</v>
      </c>
      <c r="G34" s="20">
        <f t="shared" si="4"/>
        <v>130890.11297887172</v>
      </c>
      <c r="H34" s="3">
        <f t="shared" si="5"/>
        <v>26590.326451657791</v>
      </c>
      <c r="I34" s="3">
        <f t="shared" si="6"/>
        <v>104299.78652721393</v>
      </c>
    </row>
    <row r="35" spans="1:9">
      <c r="A35" s="4">
        <v>40148</v>
      </c>
      <c r="B35" s="1">
        <v>1.78E-2</v>
      </c>
      <c r="C35" s="2">
        <f t="shared" si="0"/>
        <v>26510771.440989234</v>
      </c>
      <c r="D35" s="2">
        <f t="shared" si="1"/>
        <v>26508650.579273954</v>
      </c>
      <c r="E35" s="1">
        <f t="shared" si="2"/>
        <v>5.0000000000000001E-3</v>
      </c>
      <c r="F35" s="17">
        <f t="shared" si="3"/>
        <v>26376107.326377586</v>
      </c>
      <c r="G35" s="20">
        <f t="shared" si="4"/>
        <v>132543.25289636978</v>
      </c>
      <c r="H35" s="3">
        <f t="shared" si="5"/>
        <v>26926.161825897521</v>
      </c>
      <c r="I35" s="3">
        <f t="shared" si="6"/>
        <v>105617.09107047226</v>
      </c>
    </row>
    <row r="36" spans="1:9">
      <c r="A36" s="4">
        <v>40179</v>
      </c>
      <c r="B36" s="1">
        <v>-3.6999999999999998E-2</v>
      </c>
      <c r="C36" s="2">
        <f t="shared" si="0"/>
        <v>25400191.355301615</v>
      </c>
      <c r="D36" s="2">
        <f t="shared" si="1"/>
        <v>25398159.33999319</v>
      </c>
      <c r="E36" s="1">
        <f t="shared" si="2"/>
        <v>5.0000000000000001E-3</v>
      </c>
      <c r="F36" s="17">
        <f t="shared" si="3"/>
        <v>25271168.543293223</v>
      </c>
      <c r="G36" s="20">
        <f t="shared" si="4"/>
        <v>126990.79669996595</v>
      </c>
      <c r="H36" s="3">
        <f t="shared" si="5"/>
        <v>25798.180349598082</v>
      </c>
      <c r="I36" s="3">
        <f t="shared" si="6"/>
        <v>101192.61635036787</v>
      </c>
    </row>
    <row r="37" spans="1:9">
      <c r="A37" s="4">
        <v>40210</v>
      </c>
      <c r="B37" s="1">
        <v>2.8500000000000001E-2</v>
      </c>
      <c r="C37" s="2">
        <f t="shared" si="0"/>
        <v>25991396.846777078</v>
      </c>
      <c r="D37" s="2">
        <f t="shared" si="1"/>
        <v>25989317.535029337</v>
      </c>
      <c r="E37" s="1">
        <f t="shared" si="2"/>
        <v>5.0000000000000001E-3</v>
      </c>
      <c r="F37" s="17">
        <f t="shared" si="3"/>
        <v>25859370.94735419</v>
      </c>
      <c r="G37" s="20">
        <f t="shared" si="4"/>
        <v>129946.58767514669</v>
      </c>
      <c r="H37" s="3">
        <f t="shared" si="5"/>
        <v>26398.649286206048</v>
      </c>
      <c r="I37" s="3">
        <f t="shared" si="6"/>
        <v>103547.93838894065</v>
      </c>
    </row>
    <row r="38" spans="1:9">
      <c r="A38" s="4">
        <v>40238</v>
      </c>
      <c r="B38" s="1">
        <v>5.8799999999999998E-2</v>
      </c>
      <c r="C38" s="2">
        <f t="shared" si="0"/>
        <v>27379901.959058616</v>
      </c>
      <c r="D38" s="2">
        <f t="shared" si="1"/>
        <v>27377711.566901892</v>
      </c>
      <c r="E38" s="1">
        <f t="shared" si="2"/>
        <v>5.0000000000000001E-3</v>
      </c>
      <c r="F38" s="17">
        <f t="shared" si="3"/>
        <v>27240823.009067383</v>
      </c>
      <c r="G38" s="20">
        <f t="shared" si="4"/>
        <v>136888.55783450947</v>
      </c>
      <c r="H38" s="3">
        <f t="shared" si="5"/>
        <v>27808.910524080598</v>
      </c>
      <c r="I38" s="3">
        <f t="shared" si="6"/>
        <v>109079.64731042887</v>
      </c>
    </row>
    <row r="39" spans="1:9">
      <c r="A39" s="4">
        <v>40269</v>
      </c>
      <c r="B39" s="1">
        <v>1.4800000000000001E-2</v>
      </c>
      <c r="C39" s="2">
        <f t="shared" si="0"/>
        <v>27643987.189601578</v>
      </c>
      <c r="D39" s="2">
        <f t="shared" si="1"/>
        <v>27641775.670626409</v>
      </c>
      <c r="E39" s="1">
        <f t="shared" si="2"/>
        <v>5.0000000000000001E-3</v>
      </c>
      <c r="F39" s="17">
        <f t="shared" si="3"/>
        <v>27503566.792273276</v>
      </c>
      <c r="G39" s="20">
        <f t="shared" si="4"/>
        <v>138208.87835313205</v>
      </c>
      <c r="H39" s="3">
        <f t="shared" si="5"/>
        <v>28077.133637438776</v>
      </c>
      <c r="I39" s="3">
        <f t="shared" si="6"/>
        <v>110131.74471569328</v>
      </c>
    </row>
    <row r="40" spans="1:9">
      <c r="A40" s="4">
        <v>40299</v>
      </c>
      <c r="B40" s="1">
        <v>-8.2000000000000003E-2</v>
      </c>
      <c r="C40" s="2">
        <f t="shared" si="0"/>
        <v>25248274.315306868</v>
      </c>
      <c r="D40" s="2">
        <f t="shared" si="1"/>
        <v>25246254.453361645</v>
      </c>
      <c r="E40" s="1">
        <f t="shared" si="2"/>
        <v>5.0000000000000001E-3</v>
      </c>
      <c r="F40" s="17">
        <f t="shared" si="3"/>
        <v>25120023.181094836</v>
      </c>
      <c r="G40" s="20">
        <f t="shared" si="4"/>
        <v>126231.27226680823</v>
      </c>
      <c r="H40" s="3">
        <f t="shared" si="5"/>
        <v>25643.882961002091</v>
      </c>
      <c r="I40" s="3">
        <f t="shared" si="6"/>
        <v>100587.38930580614</v>
      </c>
    </row>
    <row r="41" spans="1:9">
      <c r="A41" s="4">
        <v>40330</v>
      </c>
      <c r="B41" s="1">
        <v>-5.3900000000000003E-2</v>
      </c>
      <c r="C41" s="2">
        <f t="shared" si="0"/>
        <v>23766053.931633823</v>
      </c>
      <c r="D41" s="2">
        <f t="shared" si="1"/>
        <v>23764152.647319295</v>
      </c>
      <c r="E41" s="1">
        <f t="shared" si="2"/>
        <v>5.0000000000000001E-3</v>
      </c>
      <c r="F41" s="17">
        <f t="shared" si="3"/>
        <v>23645331.884082697</v>
      </c>
      <c r="G41" s="20">
        <f t="shared" si="4"/>
        <v>118820.76323659648</v>
      </c>
      <c r="H41" s="3">
        <f t="shared" si="5"/>
        <v>24138.438051514575</v>
      </c>
      <c r="I41" s="3">
        <f t="shared" si="6"/>
        <v>94682.325185081907</v>
      </c>
    </row>
    <row r="42" spans="1:9">
      <c r="A42" s="4">
        <v>40360</v>
      </c>
      <c r="B42" s="1">
        <v>6.88E-2</v>
      </c>
      <c r="C42" s="2">
        <f t="shared" si="0"/>
        <v>25272130.717707586</v>
      </c>
      <c r="D42" s="2">
        <f t="shared" si="1"/>
        <v>25270108.947250169</v>
      </c>
      <c r="E42" s="1">
        <f t="shared" si="2"/>
        <v>5.0000000000000001E-3</v>
      </c>
      <c r="F42" s="17">
        <f t="shared" si="3"/>
        <v>25143758.402513918</v>
      </c>
      <c r="G42" s="20">
        <f t="shared" si="4"/>
        <v>126350.54473625084</v>
      </c>
      <c r="H42" s="3">
        <f t="shared" si="5"/>
        <v>25668.113163169357</v>
      </c>
      <c r="I42" s="3">
        <f t="shared" si="6"/>
        <v>100682.43157308149</v>
      </c>
    </row>
    <row r="43" spans="1:9">
      <c r="A43" s="4">
        <v>40391</v>
      </c>
      <c r="B43" s="1">
        <v>-4.7399999999999998E-2</v>
      </c>
      <c r="C43" s="2">
        <f t="shared" si="0"/>
        <v>23951944.254234757</v>
      </c>
      <c r="D43" s="2">
        <f t="shared" si="1"/>
        <v>23950028.098694418</v>
      </c>
      <c r="E43" s="1">
        <f t="shared" si="2"/>
        <v>5.0000000000000001E-3</v>
      </c>
      <c r="F43" s="17">
        <f t="shared" si="3"/>
        <v>23830277.958200946</v>
      </c>
      <c r="G43" s="20">
        <f t="shared" si="4"/>
        <v>119750.14049347209</v>
      </c>
      <c r="H43" s="3">
        <f t="shared" si="5"/>
        <v>24327.241041248853</v>
      </c>
      <c r="I43" s="3">
        <f t="shared" si="6"/>
        <v>95422.899452223239</v>
      </c>
    </row>
    <row r="44" spans="1:9">
      <c r="A44" s="4">
        <v>40422</v>
      </c>
      <c r="B44" s="1">
        <v>8.7599999999999997E-2</v>
      </c>
      <c r="C44" s="2">
        <f t="shared" si="0"/>
        <v>25917810.307339348</v>
      </c>
      <c r="D44" s="2">
        <f t="shared" si="1"/>
        <v>25915736.88251476</v>
      </c>
      <c r="E44" s="1">
        <f t="shared" si="2"/>
        <v>5.0000000000000001E-3</v>
      </c>
      <c r="F44" s="17">
        <f t="shared" si="3"/>
        <v>25786158.198102187</v>
      </c>
      <c r="G44" s="20">
        <f t="shared" si="4"/>
        <v>129578.6844125738</v>
      </c>
      <c r="H44" s="3">
        <f t="shared" si="5"/>
        <v>26323.909738414368</v>
      </c>
      <c r="I44" s="3">
        <f t="shared" si="6"/>
        <v>103254.77467415943</v>
      </c>
    </row>
    <row r="45" spans="1:9">
      <c r="A45" s="4">
        <v>40452</v>
      </c>
      <c r="B45" s="1">
        <v>3.6900000000000002E-2</v>
      </c>
      <c r="C45" s="2">
        <f t="shared" si="0"/>
        <v>26737667.435612157</v>
      </c>
      <c r="D45" s="2">
        <f t="shared" si="1"/>
        <v>26735528.422217309</v>
      </c>
      <c r="E45" s="1">
        <f t="shared" si="2"/>
        <v>5.0000000000000001E-3</v>
      </c>
      <c r="F45" s="17">
        <f t="shared" si="3"/>
        <v>26601850.780106224</v>
      </c>
      <c r="G45" s="20">
        <f t="shared" si="4"/>
        <v>133677.64211108655</v>
      </c>
      <c r="H45" s="3">
        <f t="shared" si="5"/>
        <v>27156.612994867231</v>
      </c>
      <c r="I45" s="3">
        <f t="shared" si="6"/>
        <v>106521.02911621932</v>
      </c>
    </row>
    <row r="46" spans="1:9">
      <c r="A46" s="4">
        <v>40483</v>
      </c>
      <c r="B46" s="1">
        <v>-2.3E-3</v>
      </c>
      <c r="C46" s="2">
        <f t="shared" si="0"/>
        <v>26540666.52331198</v>
      </c>
      <c r="D46" s="2">
        <f t="shared" si="1"/>
        <v>26538543.269990116</v>
      </c>
      <c r="E46" s="1">
        <f t="shared" si="2"/>
        <v>5.0000000000000001E-3</v>
      </c>
      <c r="F46" s="17">
        <f t="shared" si="3"/>
        <v>26405850.553640164</v>
      </c>
      <c r="G46" s="20">
        <f t="shared" si="4"/>
        <v>132692.71634995058</v>
      </c>
      <c r="H46" s="3">
        <f t="shared" si="5"/>
        <v>26956.525326492461</v>
      </c>
      <c r="I46" s="3">
        <f t="shared" si="6"/>
        <v>105736.19102345812</v>
      </c>
    </row>
    <row r="47" spans="1:9">
      <c r="A47" s="4">
        <v>40513</v>
      </c>
      <c r="B47" s="1">
        <v>6.5299999999999997E-2</v>
      </c>
      <c r="C47" s="2">
        <f t="shared" si="0"/>
        <v>28130152.594792865</v>
      </c>
      <c r="D47" s="2">
        <f t="shared" si="1"/>
        <v>28127902.182585284</v>
      </c>
      <c r="E47" s="1">
        <f t="shared" si="2"/>
        <v>5.0000000000000001E-3</v>
      </c>
      <c r="F47" s="17">
        <f t="shared" si="3"/>
        <v>27987262.671672359</v>
      </c>
      <c r="G47" s="20">
        <f t="shared" si="4"/>
        <v>140639.51091292643</v>
      </c>
      <c r="H47" s="3">
        <f t="shared" si="5"/>
        <v>28570.916641961005</v>
      </c>
      <c r="I47" s="3">
        <f t="shared" si="6"/>
        <v>112068.59427096543</v>
      </c>
    </row>
    <row r="48" spans="1:9">
      <c r="A48" s="4">
        <v>40544</v>
      </c>
      <c r="B48" s="1">
        <v>2.2599999999999999E-2</v>
      </c>
      <c r="C48" s="2">
        <f t="shared" si="0"/>
        <v>28619774.808052152</v>
      </c>
      <c r="D48" s="2">
        <f t="shared" si="1"/>
        <v>28617485.22606751</v>
      </c>
      <c r="E48" s="1">
        <f t="shared" si="2"/>
        <v>5.0000000000000001E-3</v>
      </c>
      <c r="F48" s="17">
        <f t="shared" si="3"/>
        <v>28474397.79993717</v>
      </c>
      <c r="G48" s="20">
        <f t="shared" si="4"/>
        <v>143087.42613033755</v>
      </c>
      <c r="H48" s="3">
        <f t="shared" si="5"/>
        <v>29068.210618378074</v>
      </c>
      <c r="I48" s="3">
        <f t="shared" si="6"/>
        <v>114019.21551195948</v>
      </c>
    </row>
    <row r="49" spans="1:9">
      <c r="A49" s="4">
        <v>40575</v>
      </c>
      <c r="B49" s="1">
        <v>3.2000000000000001E-2</v>
      </c>
      <c r="C49" s="2">
        <f t="shared" si="0"/>
        <v>29385578.529535159</v>
      </c>
      <c r="D49" s="2">
        <f t="shared" si="1"/>
        <v>29383227.683252797</v>
      </c>
      <c r="E49" s="1">
        <f t="shared" si="2"/>
        <v>5.0000000000000001E-3</v>
      </c>
      <c r="F49" s="17">
        <f t="shared" si="3"/>
        <v>29236311.544836532</v>
      </c>
      <c r="G49" s="20">
        <f t="shared" si="4"/>
        <v>146916.13841626397</v>
      </c>
      <c r="H49" s="3">
        <f t="shared" si="5"/>
        <v>29846.013519264026</v>
      </c>
      <c r="I49" s="3">
        <f t="shared" si="6"/>
        <v>117070.12489699994</v>
      </c>
    </row>
    <row r="50" spans="1:9">
      <c r="A50" s="4">
        <v>40603</v>
      </c>
      <c r="B50" s="1">
        <v>-1E-3</v>
      </c>
      <c r="C50" s="2">
        <f t="shared" si="0"/>
        <v>29207075.233291697</v>
      </c>
      <c r="D50" s="2">
        <f t="shared" si="1"/>
        <v>29204738.667273033</v>
      </c>
      <c r="E50" s="1">
        <f t="shared" si="2"/>
        <v>5.0000000000000001E-3</v>
      </c>
      <c r="F50" s="17">
        <f t="shared" si="3"/>
        <v>29058714.97393667</v>
      </c>
      <c r="G50" s="20">
        <f t="shared" si="4"/>
        <v>146023.69333636516</v>
      </c>
      <c r="H50" s="3">
        <f t="shared" si="5"/>
        <v>29664.713301282583</v>
      </c>
      <c r="I50" s="3">
        <f t="shared" si="6"/>
        <v>116358.98003508258</v>
      </c>
    </row>
    <row r="51" spans="1:9">
      <c r="A51" s="4">
        <v>40634</v>
      </c>
      <c r="B51" s="1">
        <v>2.8500000000000001E-2</v>
      </c>
      <c r="C51" s="2">
        <f t="shared" si="0"/>
        <v>29886888.350693863</v>
      </c>
      <c r="D51" s="2">
        <f t="shared" si="1"/>
        <v>29884497.399625808</v>
      </c>
      <c r="E51" s="1">
        <f t="shared" si="2"/>
        <v>5.0000000000000001E-3</v>
      </c>
      <c r="F51" s="17">
        <f t="shared" si="3"/>
        <v>29735074.912627678</v>
      </c>
      <c r="G51" s="20">
        <f t="shared" si="4"/>
        <v>149422.48699812905</v>
      </c>
      <c r="H51" s="3">
        <f t="shared" si="5"/>
        <v>30355.178233669918</v>
      </c>
      <c r="I51" s="3">
        <f t="shared" si="6"/>
        <v>119067.30876445913</v>
      </c>
    </row>
    <row r="52" spans="1:9">
      <c r="A52" s="4">
        <v>40664</v>
      </c>
      <c r="B52" s="1">
        <v>-1.35E-2</v>
      </c>
      <c r="C52" s="2">
        <f t="shared" si="0"/>
        <v>29333651.401307207</v>
      </c>
      <c r="D52" s="2">
        <f t="shared" si="1"/>
        <v>29331304.709195103</v>
      </c>
      <c r="E52" s="1">
        <f t="shared" si="2"/>
        <v>5.0000000000000001E-3</v>
      </c>
      <c r="F52" s="17">
        <f t="shared" si="3"/>
        <v>29184648.185649127</v>
      </c>
      <c r="G52" s="20">
        <f t="shared" si="4"/>
        <v>146656.52354597553</v>
      </c>
      <c r="H52" s="3">
        <f t="shared" si="5"/>
        <v>29793.272758364928</v>
      </c>
      <c r="I52" s="3">
        <f t="shared" si="6"/>
        <v>116863.25078761061</v>
      </c>
    </row>
    <row r="53" spans="1:9">
      <c r="A53" s="4">
        <v>40695</v>
      </c>
      <c r="B53" s="1">
        <v>-1.83E-2</v>
      </c>
      <c r="C53" s="2">
        <f t="shared" si="0"/>
        <v>28650569.12385175</v>
      </c>
      <c r="D53" s="2">
        <f t="shared" si="1"/>
        <v>28648277.078321844</v>
      </c>
      <c r="E53" s="1">
        <f t="shared" si="2"/>
        <v>5.0000000000000001E-3</v>
      </c>
      <c r="F53" s="17">
        <f t="shared" si="3"/>
        <v>28505035.692930236</v>
      </c>
      <c r="G53" s="20">
        <f t="shared" si="4"/>
        <v>143241.38539160922</v>
      </c>
      <c r="H53" s="3">
        <f t="shared" si="5"/>
        <v>29099.487442305413</v>
      </c>
      <c r="I53" s="3">
        <f t="shared" si="6"/>
        <v>114141.89794930381</v>
      </c>
    </row>
    <row r="54" spans="1:9">
      <c r="A54" s="4">
        <v>40725</v>
      </c>
      <c r="B54" s="1">
        <v>-2.1499999999999998E-2</v>
      </c>
      <c r="C54" s="2">
        <f t="shared" si="0"/>
        <v>27892177.425532237</v>
      </c>
      <c r="D54" s="2">
        <f t="shared" si="1"/>
        <v>27889946.051338196</v>
      </c>
      <c r="E54" s="1">
        <f t="shared" si="2"/>
        <v>5.0000000000000001E-3</v>
      </c>
      <c r="F54" s="17">
        <f t="shared" si="3"/>
        <v>27750496.321081504</v>
      </c>
      <c r="G54" s="20">
        <f t="shared" si="4"/>
        <v>139449.73025669099</v>
      </c>
      <c r="H54" s="3">
        <f t="shared" si="5"/>
        <v>28329.212701646775</v>
      </c>
      <c r="I54" s="3">
        <f t="shared" si="6"/>
        <v>111120.51755504422</v>
      </c>
    </row>
    <row r="55" spans="1:9">
      <c r="A55" s="4">
        <v>40756</v>
      </c>
      <c r="B55" s="1">
        <v>-5.6800000000000003E-2</v>
      </c>
      <c r="C55" s="2">
        <f t="shared" si="0"/>
        <v>26174268.130044077</v>
      </c>
      <c r="D55" s="2">
        <f t="shared" si="1"/>
        <v>26172174.188593674</v>
      </c>
      <c r="E55" s="1">
        <f t="shared" si="2"/>
        <v>5.0000000000000001E-3</v>
      </c>
      <c r="F55" s="17">
        <f t="shared" si="3"/>
        <v>26041313.317650706</v>
      </c>
      <c r="G55" s="20">
        <f t="shared" si="4"/>
        <v>130860.87094296838</v>
      </c>
      <c r="H55" s="3">
        <f t="shared" si="5"/>
        <v>26584.385932064026</v>
      </c>
      <c r="I55" s="3">
        <f t="shared" si="6"/>
        <v>104276.48501090435</v>
      </c>
    </row>
    <row r="56" spans="1:9">
      <c r="A56" s="4">
        <v>40787</v>
      </c>
      <c r="B56" s="1">
        <v>-7.1800000000000003E-2</v>
      </c>
      <c r="C56" s="2">
        <f t="shared" si="0"/>
        <v>24171547.021443386</v>
      </c>
      <c r="D56" s="2">
        <f t="shared" si="1"/>
        <v>24169613.297681671</v>
      </c>
      <c r="E56" s="1">
        <f t="shared" si="2"/>
        <v>5.0000000000000001E-3</v>
      </c>
      <c r="F56" s="17">
        <f t="shared" si="3"/>
        <v>24048765.231193263</v>
      </c>
      <c r="G56" s="20">
        <f t="shared" si="4"/>
        <v>120848.06648840835</v>
      </c>
      <c r="H56" s="3">
        <f t="shared" si="5"/>
        <v>24550.284707120158</v>
      </c>
      <c r="I56" s="3">
        <f t="shared" si="6"/>
        <v>96297.781781288199</v>
      </c>
    </row>
    <row r="57" spans="1:9">
      <c r="A57" s="4">
        <v>40817</v>
      </c>
      <c r="B57" s="1">
        <v>0.1077</v>
      </c>
      <c r="C57" s="2">
        <f t="shared" si="0"/>
        <v>26638817.246592775</v>
      </c>
      <c r="D57" s="2">
        <f t="shared" si="1"/>
        <v>26636686.141213048</v>
      </c>
      <c r="E57" s="1">
        <f t="shared" si="2"/>
        <v>5.0000000000000001E-3</v>
      </c>
      <c r="F57" s="17">
        <f t="shared" si="3"/>
        <v>26503502.710506983</v>
      </c>
      <c r="G57" s="20">
        <f t="shared" si="4"/>
        <v>133183.43070606524</v>
      </c>
      <c r="H57" s="3">
        <f t="shared" si="5"/>
        <v>27056.213947937151</v>
      </c>
      <c r="I57" s="3">
        <f t="shared" si="6"/>
        <v>106127.21675812808</v>
      </c>
    </row>
    <row r="58" spans="1:9">
      <c r="A58" s="4">
        <v>40848</v>
      </c>
      <c r="B58" s="1">
        <v>-5.1000000000000004E-3</v>
      </c>
      <c r="C58" s="2">
        <f t="shared" si="0"/>
        <v>26368334.846683398</v>
      </c>
      <c r="D58" s="2">
        <f t="shared" si="1"/>
        <v>26366225.379895665</v>
      </c>
      <c r="E58" s="1">
        <f t="shared" si="2"/>
        <v>5.0000000000000001E-3</v>
      </c>
      <c r="F58" s="17">
        <f t="shared" si="3"/>
        <v>26234394.252996188</v>
      </c>
      <c r="G58" s="20">
        <f t="shared" si="4"/>
        <v>131831.12689947832</v>
      </c>
      <c r="H58" s="3">
        <f t="shared" si="5"/>
        <v>26781.493429629019</v>
      </c>
      <c r="I58" s="3">
        <f t="shared" si="6"/>
        <v>105049.6334698493</v>
      </c>
    </row>
    <row r="59" spans="1:9">
      <c r="A59" s="4">
        <v>40878</v>
      </c>
      <c r="B59" s="1">
        <v>8.5000000000000006E-3</v>
      </c>
      <c r="C59" s="2">
        <f t="shared" si="0"/>
        <v>26457386.604146656</v>
      </c>
      <c r="D59" s="2">
        <f t="shared" si="1"/>
        <v>26455270.013218325</v>
      </c>
      <c r="E59" s="1">
        <f t="shared" si="2"/>
        <v>5.0000000000000001E-3</v>
      </c>
      <c r="F59" s="17">
        <f t="shared" si="3"/>
        <v>26322993.663152233</v>
      </c>
      <c r="G59" s="20">
        <f t="shared" si="4"/>
        <v>132276.35006609163</v>
      </c>
      <c r="H59" s="3">
        <f t="shared" si="5"/>
        <v>26871.940515926515</v>
      </c>
      <c r="I59" s="3">
        <f t="shared" si="6"/>
        <v>105404.40955016512</v>
      </c>
    </row>
    <row r="60" spans="1:9">
      <c r="A60" s="4">
        <v>40909</v>
      </c>
      <c r="B60" s="1">
        <v>4.36E-2</v>
      </c>
      <c r="C60" s="2">
        <f t="shared" si="0"/>
        <v>27470676.186865672</v>
      </c>
      <c r="D60" s="2">
        <f t="shared" si="1"/>
        <v>27468478.532770723</v>
      </c>
      <c r="E60" s="1">
        <f t="shared" si="2"/>
        <v>5.0000000000000001E-3</v>
      </c>
      <c r="F60" s="17">
        <f t="shared" si="3"/>
        <v>27331136.140106868</v>
      </c>
      <c r="G60" s="20">
        <f t="shared" si="4"/>
        <v>137342.39266385362</v>
      </c>
      <c r="H60" s="3">
        <f t="shared" si="5"/>
        <v>27901.107069661863</v>
      </c>
      <c r="I60" s="3">
        <f t="shared" si="6"/>
        <v>109441.28559419175</v>
      </c>
    </row>
    <row r="61" spans="1:9">
      <c r="A61" s="4">
        <v>40940</v>
      </c>
      <c r="B61" s="1">
        <v>4.0599999999999997E-2</v>
      </c>
      <c r="C61" s="2">
        <f t="shared" si="0"/>
        <v>28440780.267395206</v>
      </c>
      <c r="D61" s="2">
        <f t="shared" si="1"/>
        <v>28438505.004973814</v>
      </c>
      <c r="E61" s="1">
        <f t="shared" si="2"/>
        <v>5.0000000000000001E-3</v>
      </c>
      <c r="F61" s="17">
        <f t="shared" si="3"/>
        <v>28296312.479948945</v>
      </c>
      <c r="G61" s="20">
        <f t="shared" si="4"/>
        <v>142192.52502486907</v>
      </c>
      <c r="H61" s="3">
        <f t="shared" si="5"/>
        <v>28886.411458802151</v>
      </c>
      <c r="I61" s="3">
        <f t="shared" si="6"/>
        <v>113306.11356606692</v>
      </c>
    </row>
    <row r="62" spans="1:9">
      <c r="A62" s="4">
        <v>40969</v>
      </c>
      <c r="B62" s="1">
        <v>3.1300000000000001E-2</v>
      </c>
      <c r="C62" s="2">
        <f t="shared" si="0"/>
        <v>29181987.06057135</v>
      </c>
      <c r="D62" s="2">
        <f t="shared" si="1"/>
        <v>29179652.501606505</v>
      </c>
      <c r="E62" s="1">
        <f t="shared" si="2"/>
        <v>5.0000000000000001E-3</v>
      </c>
      <c r="F62" s="17">
        <f t="shared" si="3"/>
        <v>29033754.239098474</v>
      </c>
      <c r="G62" s="20">
        <f t="shared" si="4"/>
        <v>145898.26250803252</v>
      </c>
      <c r="H62" s="3">
        <f t="shared" si="5"/>
        <v>29639.232028506805</v>
      </c>
      <c r="I62" s="3">
        <f t="shared" si="6"/>
        <v>116259.03047952571</v>
      </c>
    </row>
    <row r="63" spans="1:9">
      <c r="A63" s="4">
        <v>41000</v>
      </c>
      <c r="B63" s="1">
        <v>-7.4999999999999997E-3</v>
      </c>
      <c r="C63" s="2">
        <f t="shared" si="0"/>
        <v>28816001.082305238</v>
      </c>
      <c r="D63" s="2">
        <f t="shared" si="1"/>
        <v>28813695.802218653</v>
      </c>
      <c r="E63" s="1">
        <f t="shared" si="2"/>
        <v>5.0000000000000001E-3</v>
      </c>
      <c r="F63" s="17">
        <f t="shared" si="3"/>
        <v>28669627.323207561</v>
      </c>
      <c r="G63" s="20">
        <f t="shared" si="4"/>
        <v>144068.47901109327</v>
      </c>
      <c r="H63" s="3">
        <f t="shared" si="5"/>
        <v>29267.511511103596</v>
      </c>
      <c r="I63" s="3">
        <f t="shared" si="6"/>
        <v>114800.96749998967</v>
      </c>
    </row>
    <row r="64" spans="1:9">
      <c r="A64" s="4">
        <v>41030</v>
      </c>
      <c r="B64" s="1">
        <v>-6.2700000000000006E-2</v>
      </c>
      <c r="C64" s="2">
        <f t="shared" si="0"/>
        <v>26872041.690042447</v>
      </c>
      <c r="D64" s="2">
        <f t="shared" si="1"/>
        <v>26869891.926707245</v>
      </c>
      <c r="E64" s="1">
        <f t="shared" si="2"/>
        <v>5.0000000000000001E-3</v>
      </c>
      <c r="F64" s="17">
        <f t="shared" si="3"/>
        <v>26735542.467073709</v>
      </c>
      <c r="G64" s="20">
        <f t="shared" si="4"/>
        <v>134349.45963353623</v>
      </c>
      <c r="H64" s="3">
        <f t="shared" si="5"/>
        <v>27293.092724552884</v>
      </c>
      <c r="I64" s="3">
        <f t="shared" si="6"/>
        <v>107056.36690898334</v>
      </c>
    </row>
    <row r="65" spans="1:9">
      <c r="A65" s="4">
        <v>41061</v>
      </c>
      <c r="B65" s="1">
        <v>3.9600000000000003E-2</v>
      </c>
      <c r="C65" s="2">
        <f t="shared" si="0"/>
        <v>27794269.94876983</v>
      </c>
      <c r="D65" s="2">
        <f t="shared" si="1"/>
        <v>27792046.407173928</v>
      </c>
      <c r="E65" s="1">
        <f t="shared" si="2"/>
        <v>5.0000000000000001E-3</v>
      </c>
      <c r="F65" s="17">
        <f t="shared" si="3"/>
        <v>27653086.175138056</v>
      </c>
      <c r="G65" s="20">
        <f t="shared" si="4"/>
        <v>138960.23203586965</v>
      </c>
      <c r="H65" s="3">
        <f t="shared" si="5"/>
        <v>28229.771138086919</v>
      </c>
      <c r="I65" s="3">
        <f t="shared" si="6"/>
        <v>110730.46089778273</v>
      </c>
    </row>
    <row r="66" spans="1:9">
      <c r="A66" s="4">
        <v>41091</v>
      </c>
      <c r="B66" s="1">
        <v>1.26E-2</v>
      </c>
      <c r="C66" s="2">
        <f t="shared" si="0"/>
        <v>28001515.060944796</v>
      </c>
      <c r="D66" s="2">
        <f t="shared" si="1"/>
        <v>27999274.93973992</v>
      </c>
      <c r="E66" s="1">
        <f t="shared" si="2"/>
        <v>5.0000000000000001E-3</v>
      </c>
      <c r="F66" s="17">
        <f t="shared" si="3"/>
        <v>27859278.565041222</v>
      </c>
      <c r="G66" s="20">
        <f t="shared" si="4"/>
        <v>139996.3746986996</v>
      </c>
      <c r="H66" s="3">
        <f t="shared" si="5"/>
        <v>28440.263520040822</v>
      </c>
      <c r="I66" s="3">
        <f t="shared" si="6"/>
        <v>111556.11117865877</v>
      </c>
    </row>
    <row r="67" spans="1:9">
      <c r="A67" s="4">
        <v>41122</v>
      </c>
      <c r="B67" s="1">
        <v>1.9800000000000002E-2</v>
      </c>
      <c r="C67" s="2">
        <f t="shared" si="0"/>
        <v>28410892.280629039</v>
      </c>
      <c r="D67" s="2">
        <f t="shared" si="1"/>
        <v>28408619.40924659</v>
      </c>
      <c r="E67" s="1">
        <f t="shared" si="2"/>
        <v>5.0000000000000001E-3</v>
      </c>
      <c r="F67" s="17">
        <f t="shared" si="3"/>
        <v>28266576.312200356</v>
      </c>
      <c r="G67" s="20">
        <f t="shared" si="4"/>
        <v>142043.09704623296</v>
      </c>
      <c r="H67" s="3">
        <f t="shared" si="5"/>
        <v>28856.055164942223</v>
      </c>
      <c r="I67" s="3">
        <f t="shared" si="6"/>
        <v>113187.04188129073</v>
      </c>
    </row>
    <row r="68" spans="1:9">
      <c r="A68" s="4">
        <v>41153</v>
      </c>
      <c r="B68" s="1">
        <v>2.4199999999999999E-2</v>
      </c>
      <c r="C68" s="2">
        <f t="shared" si="0"/>
        <v>28950627.458955605</v>
      </c>
      <c r="D68" s="2">
        <f t="shared" si="1"/>
        <v>28948311.40875889</v>
      </c>
      <c r="E68" s="1">
        <f t="shared" si="2"/>
        <v>5.0000000000000001E-3</v>
      </c>
      <c r="F68" s="17">
        <f t="shared" si="3"/>
        <v>28803569.851715095</v>
      </c>
      <c r="G68" s="20">
        <f t="shared" si="4"/>
        <v>144741.55704379446</v>
      </c>
      <c r="H68" s="3">
        <f t="shared" si="5"/>
        <v>29404.247313446842</v>
      </c>
      <c r="I68" s="3">
        <f t="shared" si="6"/>
        <v>115337.30973034761</v>
      </c>
    </row>
    <row r="69" spans="1:9">
      <c r="A69" s="4">
        <v>41183</v>
      </c>
      <c r="B69" s="1">
        <v>-1.9800000000000002E-2</v>
      </c>
      <c r="C69" s="2">
        <f t="shared" si="0"/>
        <v>28233259.168651134</v>
      </c>
      <c r="D69" s="2">
        <f t="shared" si="1"/>
        <v>28231000.507917643</v>
      </c>
      <c r="E69" s="1">
        <f t="shared" si="2"/>
        <v>5.0000000000000001E-3</v>
      </c>
      <c r="F69" s="17">
        <f t="shared" si="3"/>
        <v>28089845.505378053</v>
      </c>
      <c r="G69" s="20">
        <f t="shared" si="4"/>
        <v>141155.00253958823</v>
      </c>
      <c r="H69" s="3">
        <f t="shared" si="5"/>
        <v>28675.638765917349</v>
      </c>
      <c r="I69" s="3">
        <f t="shared" si="6"/>
        <v>112479.36377367088</v>
      </c>
    </row>
    <row r="70" spans="1:9">
      <c r="A70" s="4">
        <v>41214</v>
      </c>
      <c r="B70" s="1">
        <v>2.8E-3</v>
      </c>
      <c r="C70" s="2">
        <f t="shared" si="0"/>
        <v>28168497.072793107</v>
      </c>
      <c r="D70" s="2">
        <f t="shared" si="1"/>
        <v>28166243.593027286</v>
      </c>
      <c r="E70" s="1">
        <f t="shared" si="2"/>
        <v>5.0000000000000001E-3</v>
      </c>
      <c r="F70" s="17">
        <f t="shared" si="3"/>
        <v>28025412.375062149</v>
      </c>
      <c r="G70" s="20">
        <f t="shared" si="4"/>
        <v>140831.21796513643</v>
      </c>
      <c r="H70" s="3">
        <f t="shared" si="5"/>
        <v>28609.861929617466</v>
      </c>
      <c r="I70" s="3">
        <f t="shared" si="6"/>
        <v>112221.35603551895</v>
      </c>
    </row>
    <row r="71" spans="1:9">
      <c r="A71" s="4">
        <v>41244</v>
      </c>
      <c r="B71" s="1">
        <v>7.1000000000000004E-3</v>
      </c>
      <c r="C71" s="2">
        <f t="shared" si="0"/>
        <v>28224392.802925095</v>
      </c>
      <c r="D71" s="2">
        <f t="shared" si="1"/>
        <v>28222134.851500861</v>
      </c>
      <c r="E71" s="1">
        <f t="shared" si="2"/>
        <v>5.0000000000000001E-3</v>
      </c>
      <c r="F71" s="17">
        <f t="shared" si="3"/>
        <v>28081024.177243356</v>
      </c>
      <c r="G71" s="20">
        <f t="shared" si="4"/>
        <v>141110.67425750432</v>
      </c>
      <c r="H71" s="3">
        <f t="shared" si="5"/>
        <v>28666.633475412003</v>
      </c>
      <c r="I71" s="3">
        <f t="shared" si="6"/>
        <v>112444.04078209231</v>
      </c>
    </row>
    <row r="72" spans="1:9">
      <c r="A72" s="4">
        <v>41275</v>
      </c>
      <c r="B72" s="1">
        <v>5.04E-2</v>
      </c>
      <c r="C72" s="2">
        <f t="shared" si="0"/>
        <v>29496307.795776419</v>
      </c>
      <c r="D72" s="2">
        <f t="shared" si="1"/>
        <v>29493948.091152757</v>
      </c>
      <c r="E72" s="1">
        <f t="shared" si="2"/>
        <v>5.0000000000000001E-3</v>
      </c>
      <c r="F72" s="17">
        <f t="shared" si="3"/>
        <v>29346478.350696992</v>
      </c>
      <c r="G72" s="20">
        <f t="shared" si="4"/>
        <v>147469.74045576379</v>
      </c>
      <c r="H72" s="3">
        <f t="shared" si="5"/>
        <v>29958.477773588413</v>
      </c>
      <c r="I72" s="3">
        <f t="shared" si="6"/>
        <v>117511.26268217538</v>
      </c>
    </row>
    <row r="73" spans="1:9">
      <c r="A73" s="4">
        <v>41306</v>
      </c>
      <c r="B73" s="1">
        <v>1.11E-2</v>
      </c>
      <c r="C73" s="2">
        <f t="shared" si="0"/>
        <v>29672224.26038973</v>
      </c>
      <c r="D73" s="2">
        <f t="shared" si="1"/>
        <v>29669850.482448898</v>
      </c>
      <c r="E73" s="1">
        <f t="shared" si="2"/>
        <v>5.0000000000000001E-3</v>
      </c>
      <c r="F73" s="17">
        <f t="shared" si="3"/>
        <v>29521501.230036654</v>
      </c>
      <c r="G73" s="20">
        <f t="shared" si="4"/>
        <v>148349.2524122445</v>
      </c>
      <c r="H73" s="3">
        <f t="shared" si="5"/>
        <v>30137.150627547471</v>
      </c>
      <c r="I73" s="3">
        <f t="shared" si="6"/>
        <v>118212.10178469704</v>
      </c>
    </row>
    <row r="74" spans="1:9">
      <c r="A74" s="4">
        <v>41334</v>
      </c>
      <c r="B74" s="1">
        <v>3.5999999999999997E-2</v>
      </c>
      <c r="C74" s="2">
        <f t="shared" si="0"/>
        <v>30584275.274317972</v>
      </c>
      <c r="D74" s="2">
        <f t="shared" si="1"/>
        <v>30581828.532296028</v>
      </c>
      <c r="E74" s="1">
        <f t="shared" si="2"/>
        <v>5.0000000000000001E-3</v>
      </c>
      <c r="F74" s="17">
        <f t="shared" si="3"/>
        <v>30428919.389634546</v>
      </c>
      <c r="G74" s="20">
        <f t="shared" si="4"/>
        <v>152909.14266148015</v>
      </c>
      <c r="H74" s="3">
        <f t="shared" si="5"/>
        <v>31063.492331679692</v>
      </c>
      <c r="I74" s="3">
        <f t="shared" si="6"/>
        <v>121845.65032980045</v>
      </c>
    </row>
    <row r="75" spans="1:9">
      <c r="A75" s="4">
        <v>41365</v>
      </c>
      <c r="B75" s="1">
        <v>1.8100000000000002E-2</v>
      </c>
      <c r="C75" s="2">
        <f t="shared" ref="C75:C138" si="7">F74*(1+B75)</f>
        <v>30979682.830586933</v>
      </c>
      <c r="D75" s="2">
        <f t="shared" ref="D75:D138" si="8">C75*0.99992</f>
        <v>30977204.455960486</v>
      </c>
      <c r="E75" s="1">
        <f t="shared" ref="E75:E138" si="9">$E$10</f>
        <v>5.0000000000000001E-3</v>
      </c>
      <c r="F75" s="17">
        <f t="shared" ref="F75:F138" si="10">D75*(1-E75)</f>
        <v>30822318.433680683</v>
      </c>
      <c r="G75" s="20">
        <f t="shared" ref="G75:G138" si="11">D75*E75</f>
        <v>154886.02227980245</v>
      </c>
      <c r="H75" s="3">
        <f t="shared" si="5"/>
        <v>31465.095426141866</v>
      </c>
      <c r="I75" s="3">
        <f t="shared" si="6"/>
        <v>123420.92685366058</v>
      </c>
    </row>
    <row r="76" spans="1:9">
      <c r="A76" s="4">
        <v>41395</v>
      </c>
      <c r="B76" s="1">
        <v>2.0799999999999999E-2</v>
      </c>
      <c r="C76" s="2">
        <f t="shared" si="7"/>
        <v>31463422.65710124</v>
      </c>
      <c r="D76" s="2">
        <f t="shared" si="8"/>
        <v>31460905.583288673</v>
      </c>
      <c r="E76" s="1">
        <f t="shared" si="9"/>
        <v>5.0000000000000001E-3</v>
      </c>
      <c r="F76" s="17">
        <f t="shared" si="10"/>
        <v>31303601.055372231</v>
      </c>
      <c r="G76" s="20">
        <f t="shared" si="11"/>
        <v>157304.52791644336</v>
      </c>
      <c r="H76" s="3">
        <f t="shared" si="5"/>
        <v>31956.414846225467</v>
      </c>
      <c r="I76" s="3">
        <f t="shared" si="6"/>
        <v>125348.11307021789</v>
      </c>
    </row>
    <row r="77" spans="1:9">
      <c r="A77" s="4">
        <v>41426</v>
      </c>
      <c r="B77" s="1">
        <v>-1.4999999999999999E-2</v>
      </c>
      <c r="C77" s="2">
        <f t="shared" si="7"/>
        <v>30834047.039541647</v>
      </c>
      <c r="D77" s="2">
        <f t="shared" si="8"/>
        <v>30831580.315778483</v>
      </c>
      <c r="E77" s="1">
        <f t="shared" si="9"/>
        <v>5.0000000000000001E-3</v>
      </c>
      <c r="F77" s="17">
        <f t="shared" si="10"/>
        <v>30677422.414199591</v>
      </c>
      <c r="G77" s="20">
        <f t="shared" si="11"/>
        <v>154157.90157889243</v>
      </c>
      <c r="H77" s="3">
        <f t="shared" ref="H77:H140" si="12">G77*0.20315</f>
        <v>31317.177705751998</v>
      </c>
      <c r="I77" s="3">
        <f t="shared" ref="I77:I140" si="13">G77 -H77</f>
        <v>122840.72387314044</v>
      </c>
    </row>
    <row r="78" spans="1:9">
      <c r="A78" s="4">
        <v>41456</v>
      </c>
      <c r="B78" s="1">
        <v>4.9500000000000002E-2</v>
      </c>
      <c r="C78" s="2">
        <f t="shared" si="7"/>
        <v>32195954.823702473</v>
      </c>
      <c r="D78" s="2">
        <f t="shared" si="8"/>
        <v>32193379.147316579</v>
      </c>
      <c r="E78" s="1">
        <f t="shared" si="9"/>
        <v>5.0000000000000001E-3</v>
      </c>
      <c r="F78" s="17">
        <f t="shared" si="10"/>
        <v>32032412.251579996</v>
      </c>
      <c r="G78" s="20">
        <f t="shared" si="11"/>
        <v>160966.8957365829</v>
      </c>
      <c r="H78" s="3">
        <f t="shared" si="12"/>
        <v>32700.424868886814</v>
      </c>
      <c r="I78" s="3">
        <f t="shared" si="13"/>
        <v>128266.47086769609</v>
      </c>
    </row>
    <row r="79" spans="1:9">
      <c r="A79" s="4">
        <v>41487</v>
      </c>
      <c r="B79" s="1">
        <v>-3.1300000000000001E-2</v>
      </c>
      <c r="C79" s="2">
        <f t="shared" si="7"/>
        <v>31029797.748105541</v>
      </c>
      <c r="D79" s="2">
        <f t="shared" si="8"/>
        <v>31027315.364285693</v>
      </c>
      <c r="E79" s="1">
        <f t="shared" si="9"/>
        <v>5.0000000000000001E-3</v>
      </c>
      <c r="F79" s="17">
        <f t="shared" si="10"/>
        <v>30872178.787464265</v>
      </c>
      <c r="G79" s="20">
        <f t="shared" si="11"/>
        <v>155136.57682142846</v>
      </c>
      <c r="H79" s="3">
        <f t="shared" si="12"/>
        <v>31515.995581273193</v>
      </c>
      <c r="I79" s="3">
        <f t="shared" si="13"/>
        <v>123620.58124015527</v>
      </c>
    </row>
    <row r="80" spans="1:9">
      <c r="A80" s="4">
        <v>41518</v>
      </c>
      <c r="B80" s="1">
        <v>2.9700000000000001E-2</v>
      </c>
      <c r="C80" s="2">
        <f t="shared" si="7"/>
        <v>31789082.497451954</v>
      </c>
      <c r="D80" s="2">
        <f t="shared" si="8"/>
        <v>31786539.370852157</v>
      </c>
      <c r="E80" s="1">
        <f t="shared" si="9"/>
        <v>5.0000000000000001E-3</v>
      </c>
      <c r="F80" s="17">
        <f t="shared" si="10"/>
        <v>31627606.673997898</v>
      </c>
      <c r="G80" s="20">
        <f t="shared" si="11"/>
        <v>158932.69685426078</v>
      </c>
      <c r="H80" s="3">
        <f t="shared" si="12"/>
        <v>32287.177365943076</v>
      </c>
      <c r="I80" s="3">
        <f t="shared" si="13"/>
        <v>126645.5194883177</v>
      </c>
    </row>
    <row r="81" spans="1:9">
      <c r="A81" s="4">
        <v>41548</v>
      </c>
      <c r="B81" s="1">
        <v>4.4600000000000001E-2</v>
      </c>
      <c r="C81" s="2">
        <f t="shared" si="7"/>
        <v>33038197.931658205</v>
      </c>
      <c r="D81" s="2">
        <f t="shared" si="8"/>
        <v>33035554.875823673</v>
      </c>
      <c r="E81" s="1">
        <f t="shared" si="9"/>
        <v>5.0000000000000001E-3</v>
      </c>
      <c r="F81" s="17">
        <f t="shared" si="10"/>
        <v>32870377.101444554</v>
      </c>
      <c r="G81" s="20">
        <f t="shared" si="11"/>
        <v>165177.77437911837</v>
      </c>
      <c r="H81" s="3">
        <f t="shared" si="12"/>
        <v>33555.864865117896</v>
      </c>
      <c r="I81" s="3">
        <f t="shared" si="13"/>
        <v>131621.90951400046</v>
      </c>
    </row>
    <row r="82" spans="1:9">
      <c r="A82" s="4">
        <v>41579</v>
      </c>
      <c r="B82" s="1">
        <v>2.8000000000000001E-2</v>
      </c>
      <c r="C82" s="2">
        <f t="shared" si="7"/>
        <v>33790747.660285003</v>
      </c>
      <c r="D82" s="2">
        <f t="shared" si="8"/>
        <v>33788044.400472179</v>
      </c>
      <c r="E82" s="1">
        <f t="shared" si="9"/>
        <v>5.0000000000000001E-3</v>
      </c>
      <c r="F82" s="17">
        <f t="shared" si="10"/>
        <v>33619104.178469814</v>
      </c>
      <c r="G82" s="20">
        <f t="shared" si="11"/>
        <v>168940.22200236091</v>
      </c>
      <c r="H82" s="3">
        <f t="shared" si="12"/>
        <v>34320.206099779622</v>
      </c>
      <c r="I82" s="3">
        <f t="shared" si="13"/>
        <v>134620.01590258128</v>
      </c>
    </row>
    <row r="83" spans="1:9">
      <c r="A83" s="4">
        <v>41609</v>
      </c>
      <c r="B83" s="1">
        <v>2.3599999999999999E-2</v>
      </c>
      <c r="C83" s="2">
        <f t="shared" si="7"/>
        <v>34412515.037081704</v>
      </c>
      <c r="D83" s="2">
        <f t="shared" si="8"/>
        <v>34409762.03587874</v>
      </c>
      <c r="E83" s="1">
        <f t="shared" si="9"/>
        <v>5.0000000000000001E-3</v>
      </c>
      <c r="F83" s="17">
        <f t="shared" si="10"/>
        <v>34237713.225699343</v>
      </c>
      <c r="G83" s="20">
        <f t="shared" si="11"/>
        <v>172048.81017939371</v>
      </c>
      <c r="H83" s="3">
        <f t="shared" si="12"/>
        <v>34951.715787943831</v>
      </c>
      <c r="I83" s="3">
        <f t="shared" si="13"/>
        <v>137097.09439144988</v>
      </c>
    </row>
    <row r="84" spans="1:9">
      <c r="A84" s="4">
        <v>41640</v>
      </c>
      <c r="B84" s="1">
        <v>-3.56E-2</v>
      </c>
      <c r="C84" s="2">
        <f t="shared" si="7"/>
        <v>33018850.634864446</v>
      </c>
      <c r="D84" s="2">
        <f t="shared" si="8"/>
        <v>33016209.126813658</v>
      </c>
      <c r="E84" s="1">
        <f t="shared" si="9"/>
        <v>5.0000000000000001E-3</v>
      </c>
      <c r="F84" s="17">
        <f t="shared" si="10"/>
        <v>32851128.081179589</v>
      </c>
      <c r="G84" s="20">
        <f t="shared" si="11"/>
        <v>165081.04563406829</v>
      </c>
      <c r="H84" s="3">
        <f t="shared" si="12"/>
        <v>33536.214420560973</v>
      </c>
      <c r="I84" s="3">
        <f t="shared" si="13"/>
        <v>131544.83121350731</v>
      </c>
    </row>
    <row r="85" spans="1:9">
      <c r="A85" s="4">
        <v>41671</v>
      </c>
      <c r="B85" s="1">
        <v>4.3099999999999999E-2</v>
      </c>
      <c r="C85" s="2">
        <f t="shared" si="7"/>
        <v>34267011.701478429</v>
      </c>
      <c r="D85" s="2">
        <f t="shared" si="8"/>
        <v>34264270.340542309</v>
      </c>
      <c r="E85" s="1">
        <f t="shared" si="9"/>
        <v>5.0000000000000001E-3</v>
      </c>
      <c r="F85" s="17">
        <f t="shared" si="10"/>
        <v>34092948.988839597</v>
      </c>
      <c r="G85" s="20">
        <f t="shared" si="11"/>
        <v>171321.35170271154</v>
      </c>
      <c r="H85" s="3">
        <f t="shared" si="12"/>
        <v>34803.932598405852</v>
      </c>
      <c r="I85" s="3">
        <f t="shared" si="13"/>
        <v>136517.41910430568</v>
      </c>
    </row>
    <row r="86" spans="1:9">
      <c r="A86" s="4">
        <v>41699</v>
      </c>
      <c r="B86" s="1">
        <v>6.8999999999999999E-3</v>
      </c>
      <c r="C86" s="2">
        <f t="shared" si="7"/>
        <v>34328190.336862586</v>
      </c>
      <c r="D86" s="2">
        <f t="shared" si="8"/>
        <v>34325444.081635639</v>
      </c>
      <c r="E86" s="1">
        <f t="shared" si="9"/>
        <v>5.0000000000000001E-3</v>
      </c>
      <c r="F86" s="17">
        <f t="shared" si="10"/>
        <v>34153816.86122746</v>
      </c>
      <c r="G86" s="20">
        <f t="shared" si="11"/>
        <v>171627.2204081782</v>
      </c>
      <c r="H86" s="3">
        <f t="shared" si="12"/>
        <v>34866.069825921397</v>
      </c>
      <c r="I86" s="3">
        <f t="shared" si="13"/>
        <v>136761.15058225679</v>
      </c>
    </row>
    <row r="87" spans="1:9">
      <c r="A87" s="4">
        <v>41730</v>
      </c>
      <c r="B87" s="1">
        <v>6.1999999999999998E-3</v>
      </c>
      <c r="C87" s="2">
        <f t="shared" si="7"/>
        <v>34365570.525767073</v>
      </c>
      <c r="D87" s="2">
        <f t="shared" si="8"/>
        <v>34362821.280125014</v>
      </c>
      <c r="E87" s="1">
        <f t="shared" si="9"/>
        <v>5.0000000000000001E-3</v>
      </c>
      <c r="F87" s="17">
        <f t="shared" si="10"/>
        <v>34191007.173724391</v>
      </c>
      <c r="G87" s="20">
        <f t="shared" si="11"/>
        <v>171814.10640062508</v>
      </c>
      <c r="H87" s="3">
        <f t="shared" si="12"/>
        <v>34904.035715286984</v>
      </c>
      <c r="I87" s="3">
        <f t="shared" si="13"/>
        <v>136910.07068533811</v>
      </c>
    </row>
    <row r="88" spans="1:9">
      <c r="A88" s="4">
        <v>41760</v>
      </c>
      <c r="B88" s="1">
        <v>2.1000000000000001E-2</v>
      </c>
      <c r="C88" s="2">
        <f t="shared" si="7"/>
        <v>34909018.324372597</v>
      </c>
      <c r="D88" s="2">
        <f t="shared" si="8"/>
        <v>34906225.602906652</v>
      </c>
      <c r="E88" s="1">
        <f t="shared" si="9"/>
        <v>5.0000000000000001E-3</v>
      </c>
      <c r="F88" s="17">
        <f t="shared" si="10"/>
        <v>34731694.474892117</v>
      </c>
      <c r="G88" s="20">
        <f t="shared" si="11"/>
        <v>174531.12801453326</v>
      </c>
      <c r="H88" s="3">
        <f t="shared" si="12"/>
        <v>35455.998656152427</v>
      </c>
      <c r="I88" s="3">
        <f t="shared" si="13"/>
        <v>139075.12935838083</v>
      </c>
    </row>
    <row r="89" spans="1:9">
      <c r="A89" s="4">
        <v>41791</v>
      </c>
      <c r="B89" s="1">
        <v>1.9099999999999999E-2</v>
      </c>
      <c r="C89" s="2">
        <f t="shared" si="7"/>
        <v>35395069.839362554</v>
      </c>
      <c r="D89" s="2">
        <f t="shared" si="8"/>
        <v>35392238.233775407</v>
      </c>
      <c r="E89" s="1">
        <f t="shared" si="9"/>
        <v>5.0000000000000001E-3</v>
      </c>
      <c r="F89" s="17">
        <f t="shared" si="10"/>
        <v>35215277.042606533</v>
      </c>
      <c r="G89" s="20">
        <f t="shared" si="11"/>
        <v>176961.19116887703</v>
      </c>
      <c r="H89" s="3">
        <f t="shared" si="12"/>
        <v>35949.66598595737</v>
      </c>
      <c r="I89" s="3">
        <f t="shared" si="13"/>
        <v>141011.52518291966</v>
      </c>
    </row>
    <row r="90" spans="1:9">
      <c r="A90" s="4">
        <v>41821</v>
      </c>
      <c r="B90" s="1">
        <v>-1.5100000000000001E-2</v>
      </c>
      <c r="C90" s="2">
        <f t="shared" si="7"/>
        <v>34683526.359263174</v>
      </c>
      <c r="D90" s="2">
        <f t="shared" si="8"/>
        <v>34680751.677154437</v>
      </c>
      <c r="E90" s="1">
        <f t="shared" si="9"/>
        <v>5.0000000000000001E-3</v>
      </c>
      <c r="F90" s="17">
        <f t="shared" si="10"/>
        <v>34507347.918768667</v>
      </c>
      <c r="G90" s="20">
        <f t="shared" si="11"/>
        <v>173403.75838577218</v>
      </c>
      <c r="H90" s="3">
        <f t="shared" si="12"/>
        <v>35226.973516069615</v>
      </c>
      <c r="I90" s="3">
        <f t="shared" si="13"/>
        <v>138176.78486970256</v>
      </c>
    </row>
    <row r="91" spans="1:9">
      <c r="A91" s="4">
        <v>41852</v>
      </c>
      <c r="B91" s="1">
        <v>3.7699999999999997E-2</v>
      </c>
      <c r="C91" s="2">
        <f t="shared" si="7"/>
        <v>35808274.935306251</v>
      </c>
      <c r="D91" s="2">
        <f t="shared" si="8"/>
        <v>35805410.273311429</v>
      </c>
      <c r="E91" s="1">
        <f t="shared" si="9"/>
        <v>5.0000000000000001E-3</v>
      </c>
      <c r="F91" s="17">
        <f t="shared" si="10"/>
        <v>35626383.221944869</v>
      </c>
      <c r="G91" s="20">
        <f t="shared" si="11"/>
        <v>179027.05136655713</v>
      </c>
      <c r="H91" s="3">
        <f t="shared" si="12"/>
        <v>36369.345485116079</v>
      </c>
      <c r="I91" s="3">
        <f t="shared" si="13"/>
        <v>142657.70588144107</v>
      </c>
    </row>
    <row r="92" spans="1:9">
      <c r="A92" s="4">
        <v>41883</v>
      </c>
      <c r="B92" s="1">
        <v>-1.55E-2</v>
      </c>
      <c r="C92" s="2">
        <f t="shared" si="7"/>
        <v>35074174.282004721</v>
      </c>
      <c r="D92" s="2">
        <f t="shared" si="8"/>
        <v>35071368.348062165</v>
      </c>
      <c r="E92" s="1">
        <f t="shared" si="9"/>
        <v>5.0000000000000001E-3</v>
      </c>
      <c r="F92" s="17">
        <f t="shared" si="10"/>
        <v>34896011.506321855</v>
      </c>
      <c r="G92" s="20">
        <f t="shared" si="11"/>
        <v>175356.84174031083</v>
      </c>
      <c r="H92" s="3">
        <f t="shared" si="12"/>
        <v>35623.742399544142</v>
      </c>
      <c r="I92" s="3">
        <f t="shared" si="13"/>
        <v>139733.0993407667</v>
      </c>
    </row>
    <row r="93" spans="1:9">
      <c r="A93" s="4">
        <v>41913</v>
      </c>
      <c r="B93" s="1">
        <v>2.3199999999999998E-2</v>
      </c>
      <c r="C93" s="2">
        <f t="shared" si="7"/>
        <v>35705598.973268524</v>
      </c>
      <c r="D93" s="2">
        <f t="shared" si="8"/>
        <v>35702742.52535066</v>
      </c>
      <c r="E93" s="1">
        <f t="shared" si="9"/>
        <v>5.0000000000000001E-3</v>
      </c>
      <c r="F93" s="17">
        <f t="shared" si="10"/>
        <v>35524228.812723905</v>
      </c>
      <c r="G93" s="20">
        <f t="shared" si="11"/>
        <v>178513.71262675332</v>
      </c>
      <c r="H93" s="3">
        <f t="shared" si="12"/>
        <v>36265.060720124937</v>
      </c>
      <c r="I93" s="3">
        <f t="shared" si="13"/>
        <v>142248.65190662839</v>
      </c>
    </row>
    <row r="94" spans="1:9">
      <c r="A94" s="4">
        <v>41944</v>
      </c>
      <c r="B94" s="1">
        <v>2.4500000000000001E-2</v>
      </c>
      <c r="C94" s="2">
        <f t="shared" si="7"/>
        <v>36394572.418635637</v>
      </c>
      <c r="D94" s="2">
        <f t="shared" si="8"/>
        <v>36391660.852842145</v>
      </c>
      <c r="E94" s="1">
        <f t="shared" si="9"/>
        <v>5.0000000000000001E-3</v>
      </c>
      <c r="F94" s="17">
        <f t="shared" si="10"/>
        <v>36209702.548577935</v>
      </c>
      <c r="G94" s="20">
        <f t="shared" si="11"/>
        <v>181958.30426421072</v>
      </c>
      <c r="H94" s="3">
        <f t="shared" si="12"/>
        <v>36964.829511274409</v>
      </c>
      <c r="I94" s="3">
        <f t="shared" si="13"/>
        <v>144993.47475293631</v>
      </c>
    </row>
    <row r="95" spans="1:9">
      <c r="A95" s="4">
        <v>41974</v>
      </c>
      <c r="B95" s="1">
        <v>-4.1999999999999997E-3</v>
      </c>
      <c r="C95" s="2">
        <f t="shared" si="7"/>
        <v>36057621.797873907</v>
      </c>
      <c r="D95" s="2">
        <f t="shared" si="8"/>
        <v>36054737.188130081</v>
      </c>
      <c r="E95" s="1">
        <f t="shared" si="9"/>
        <v>5.0000000000000001E-3</v>
      </c>
      <c r="F95" s="17">
        <f t="shared" si="10"/>
        <v>35874463.502189428</v>
      </c>
      <c r="G95" s="20">
        <f t="shared" si="11"/>
        <v>180273.68594065041</v>
      </c>
      <c r="H95" s="3">
        <f t="shared" si="12"/>
        <v>36622.599298843132</v>
      </c>
      <c r="I95" s="3">
        <f t="shared" si="13"/>
        <v>143651.08664180728</v>
      </c>
    </row>
    <row r="96" spans="1:9">
      <c r="A96" s="4">
        <v>42005</v>
      </c>
      <c r="B96" s="1">
        <v>-3.1E-2</v>
      </c>
      <c r="C96" s="2">
        <f t="shared" si="7"/>
        <v>34762355.133621551</v>
      </c>
      <c r="D96" s="2">
        <f t="shared" si="8"/>
        <v>34759574.145210862</v>
      </c>
      <c r="E96" s="1">
        <f t="shared" si="9"/>
        <v>5.0000000000000001E-3</v>
      </c>
      <c r="F96" s="17">
        <f t="shared" si="10"/>
        <v>34585776.274484806</v>
      </c>
      <c r="G96" s="20">
        <f t="shared" si="11"/>
        <v>173797.8707260543</v>
      </c>
      <c r="H96" s="3">
        <f t="shared" si="12"/>
        <v>35307.037437997933</v>
      </c>
      <c r="I96" s="3">
        <f t="shared" si="13"/>
        <v>138490.83328805637</v>
      </c>
    </row>
    <row r="97" spans="1:9">
      <c r="A97" s="4">
        <v>42036</v>
      </c>
      <c r="B97" s="1">
        <v>5.4899999999999997E-2</v>
      </c>
      <c r="C97" s="2">
        <f t="shared" si="7"/>
        <v>36484535.39195402</v>
      </c>
      <c r="D97" s="2">
        <f t="shared" si="8"/>
        <v>36481616.629122667</v>
      </c>
      <c r="E97" s="1">
        <f t="shared" si="9"/>
        <v>5.0000000000000001E-3</v>
      </c>
      <c r="F97" s="17">
        <f t="shared" si="10"/>
        <v>36299208.545977056</v>
      </c>
      <c r="G97" s="20">
        <f t="shared" si="11"/>
        <v>182408.08314561335</v>
      </c>
      <c r="H97" s="3">
        <f t="shared" si="12"/>
        <v>37056.202091031351</v>
      </c>
      <c r="I97" s="3">
        <f t="shared" si="13"/>
        <v>145351.88105458199</v>
      </c>
    </row>
    <row r="98" spans="1:9">
      <c r="A98" s="4">
        <v>42064</v>
      </c>
      <c r="B98" s="1">
        <v>-1.7399999999999999E-2</v>
      </c>
      <c r="C98" s="2">
        <f t="shared" si="7"/>
        <v>35667602.317277059</v>
      </c>
      <c r="D98" s="2">
        <f t="shared" si="8"/>
        <v>35664748.909091681</v>
      </c>
      <c r="E98" s="1">
        <f t="shared" si="9"/>
        <v>5.0000000000000001E-3</v>
      </c>
      <c r="F98" s="17">
        <f t="shared" si="10"/>
        <v>35486425.164546221</v>
      </c>
      <c r="G98" s="20">
        <f t="shared" si="11"/>
        <v>178323.74454545841</v>
      </c>
      <c r="H98" s="3">
        <f t="shared" si="12"/>
        <v>36226.468704409875</v>
      </c>
      <c r="I98" s="3">
        <f t="shared" si="13"/>
        <v>142097.27584104854</v>
      </c>
    </row>
    <row r="99" spans="1:9">
      <c r="A99" s="4">
        <v>42095</v>
      </c>
      <c r="B99" s="1">
        <v>8.5000000000000006E-3</v>
      </c>
      <c r="C99" s="2">
        <f t="shared" si="7"/>
        <v>35788059.778444864</v>
      </c>
      <c r="D99" s="2">
        <f t="shared" si="8"/>
        <v>35785196.73366259</v>
      </c>
      <c r="E99" s="1">
        <f t="shared" si="9"/>
        <v>5.0000000000000001E-3</v>
      </c>
      <c r="F99" s="17">
        <f t="shared" si="10"/>
        <v>35606270.749994278</v>
      </c>
      <c r="G99" s="20">
        <f t="shared" si="11"/>
        <v>178925.98366831295</v>
      </c>
      <c r="H99" s="3">
        <f t="shared" si="12"/>
        <v>36348.813582217779</v>
      </c>
      <c r="I99" s="3">
        <f t="shared" si="13"/>
        <v>142577.17008609517</v>
      </c>
    </row>
    <row r="100" spans="1:9">
      <c r="A100" s="4">
        <v>42125</v>
      </c>
      <c r="B100" s="1">
        <v>1.0500000000000001E-2</v>
      </c>
      <c r="C100" s="2">
        <f t="shared" si="7"/>
        <v>35980136.592869215</v>
      </c>
      <c r="D100" s="2">
        <f t="shared" si="8"/>
        <v>35977258.181941785</v>
      </c>
      <c r="E100" s="1">
        <f t="shared" si="9"/>
        <v>5.0000000000000001E-3</v>
      </c>
      <c r="F100" s="17">
        <f t="shared" si="10"/>
        <v>35797371.891032077</v>
      </c>
      <c r="G100" s="20">
        <f t="shared" si="11"/>
        <v>179886.29090970891</v>
      </c>
      <c r="H100" s="3">
        <f t="shared" si="12"/>
        <v>36543.899998307366</v>
      </c>
      <c r="I100" s="3">
        <f t="shared" si="13"/>
        <v>143342.39091140154</v>
      </c>
    </row>
    <row r="101" spans="1:9">
      <c r="A101" s="4">
        <v>42156</v>
      </c>
      <c r="B101" s="1">
        <v>-2.1000000000000001E-2</v>
      </c>
      <c r="C101" s="2">
        <f t="shared" si="7"/>
        <v>35045627.081320405</v>
      </c>
      <c r="D101" s="2">
        <f t="shared" si="8"/>
        <v>35042823.431153901</v>
      </c>
      <c r="E101" s="1">
        <f t="shared" si="9"/>
        <v>5.0000000000000001E-3</v>
      </c>
      <c r="F101" s="17">
        <f t="shared" si="10"/>
        <v>34867609.313998133</v>
      </c>
      <c r="G101" s="20">
        <f t="shared" si="11"/>
        <v>175214.11715576952</v>
      </c>
      <c r="H101" s="3">
        <f t="shared" si="12"/>
        <v>35594.747900194576</v>
      </c>
      <c r="I101" s="3">
        <f t="shared" si="13"/>
        <v>139619.36925557494</v>
      </c>
    </row>
    <row r="102" spans="1:9">
      <c r="A102" s="4">
        <v>42186</v>
      </c>
      <c r="B102" s="1">
        <v>1.9699999999999999E-2</v>
      </c>
      <c r="C102" s="2">
        <f t="shared" si="7"/>
        <v>35554501.2174839</v>
      </c>
      <c r="D102" s="2">
        <f t="shared" si="8"/>
        <v>35551656.8573865</v>
      </c>
      <c r="E102" s="1">
        <f t="shared" si="9"/>
        <v>5.0000000000000001E-3</v>
      </c>
      <c r="F102" s="17">
        <f t="shared" si="10"/>
        <v>35373898.573099568</v>
      </c>
      <c r="G102" s="20">
        <f t="shared" si="11"/>
        <v>177758.2842869325</v>
      </c>
      <c r="H102" s="3">
        <f t="shared" si="12"/>
        <v>36111.595452890338</v>
      </c>
      <c r="I102" s="3">
        <f t="shared" si="13"/>
        <v>141646.68883404217</v>
      </c>
    </row>
    <row r="103" spans="1:9">
      <c r="A103" s="4">
        <v>42217</v>
      </c>
      <c r="B103" s="1">
        <v>-6.2600000000000003E-2</v>
      </c>
      <c r="C103" s="2">
        <f t="shared" si="7"/>
        <v>33159492.522423536</v>
      </c>
      <c r="D103" s="2">
        <f t="shared" si="8"/>
        <v>33156839.763021741</v>
      </c>
      <c r="E103" s="1">
        <f t="shared" si="9"/>
        <v>5.0000000000000001E-3</v>
      </c>
      <c r="F103" s="17">
        <f t="shared" si="10"/>
        <v>32991055.564206634</v>
      </c>
      <c r="G103" s="20">
        <f t="shared" si="11"/>
        <v>165784.19881510871</v>
      </c>
      <c r="H103" s="3">
        <f t="shared" si="12"/>
        <v>33679.059989289337</v>
      </c>
      <c r="I103" s="3">
        <f t="shared" si="13"/>
        <v>132105.13882581936</v>
      </c>
    </row>
    <row r="104" spans="1:9">
      <c r="A104" s="4">
        <v>42248</v>
      </c>
      <c r="B104" s="1">
        <v>-2.64E-2</v>
      </c>
      <c r="C104" s="2">
        <f t="shared" si="7"/>
        <v>32120091.69731158</v>
      </c>
      <c r="D104" s="2">
        <f t="shared" si="8"/>
        <v>32117522.089975797</v>
      </c>
      <c r="E104" s="1">
        <f t="shared" si="9"/>
        <v>5.0000000000000001E-3</v>
      </c>
      <c r="F104" s="17">
        <f t="shared" si="10"/>
        <v>31956934.479525916</v>
      </c>
      <c r="G104" s="20">
        <f t="shared" si="11"/>
        <v>160587.61044987899</v>
      </c>
      <c r="H104" s="3">
        <f t="shared" si="12"/>
        <v>32623.373062892919</v>
      </c>
      <c r="I104" s="3">
        <f t="shared" si="13"/>
        <v>127964.23738698607</v>
      </c>
    </row>
    <row r="105" spans="1:9">
      <c r="A105" s="4">
        <v>42278</v>
      </c>
      <c r="B105" s="1">
        <v>8.3000000000000004E-2</v>
      </c>
      <c r="C105" s="2">
        <f t="shared" si="7"/>
        <v>34609360.041326568</v>
      </c>
      <c r="D105" s="2">
        <f t="shared" si="8"/>
        <v>34606591.292523265</v>
      </c>
      <c r="E105" s="1">
        <f t="shared" si="9"/>
        <v>5.0000000000000001E-3</v>
      </c>
      <c r="F105" s="17">
        <f t="shared" si="10"/>
        <v>34433558.336060651</v>
      </c>
      <c r="G105" s="20">
        <f t="shared" si="11"/>
        <v>173032.95646261633</v>
      </c>
      <c r="H105" s="3">
        <f t="shared" si="12"/>
        <v>35151.645105380507</v>
      </c>
      <c r="I105" s="3">
        <f t="shared" si="13"/>
        <v>137881.31135723583</v>
      </c>
    </row>
    <row r="106" spans="1:9">
      <c r="A106" s="4">
        <v>42309</v>
      </c>
      <c r="B106" s="1">
        <v>5.0000000000000001E-4</v>
      </c>
      <c r="C106" s="2">
        <f t="shared" si="7"/>
        <v>34450775.115228683</v>
      </c>
      <c r="D106" s="2">
        <f t="shared" si="8"/>
        <v>34448019.053219467</v>
      </c>
      <c r="E106" s="1">
        <f t="shared" si="9"/>
        <v>5.0000000000000001E-3</v>
      </c>
      <c r="F106" s="17">
        <f t="shared" si="10"/>
        <v>34275778.957953371</v>
      </c>
      <c r="G106" s="20">
        <f t="shared" si="11"/>
        <v>172240.09526609734</v>
      </c>
      <c r="H106" s="3">
        <f t="shared" si="12"/>
        <v>34990.575353307671</v>
      </c>
      <c r="I106" s="3">
        <f t="shared" si="13"/>
        <v>137249.51991278966</v>
      </c>
    </row>
    <row r="107" spans="1:9">
      <c r="A107" s="4">
        <v>42339</v>
      </c>
      <c r="B107" s="1">
        <v>-1.7500000000000002E-2</v>
      </c>
      <c r="C107" s="2">
        <f t="shared" si="7"/>
        <v>33675952.82618919</v>
      </c>
      <c r="D107" s="2">
        <f t="shared" si="8"/>
        <v>33673258.749963097</v>
      </c>
      <c r="E107" s="1">
        <f t="shared" si="9"/>
        <v>5.0000000000000001E-3</v>
      </c>
      <c r="F107" s="17">
        <f t="shared" si="10"/>
        <v>33504892.456213281</v>
      </c>
      <c r="G107" s="20">
        <f t="shared" si="11"/>
        <v>168366.29374981549</v>
      </c>
      <c r="H107" s="3">
        <f t="shared" si="12"/>
        <v>34203.612575275016</v>
      </c>
      <c r="I107" s="3">
        <f t="shared" si="13"/>
        <v>134162.68117454048</v>
      </c>
    </row>
    <row r="108" spans="1:9">
      <c r="A108" s="4">
        <v>42370</v>
      </c>
      <c r="B108" s="1">
        <v>-5.0700000000000002E-2</v>
      </c>
      <c r="C108" s="2">
        <f t="shared" si="7"/>
        <v>31806194.408683266</v>
      </c>
      <c r="D108" s="2">
        <f t="shared" si="8"/>
        <v>31803649.913130574</v>
      </c>
      <c r="E108" s="1">
        <f t="shared" si="9"/>
        <v>5.0000000000000001E-3</v>
      </c>
      <c r="F108" s="17">
        <f t="shared" si="10"/>
        <v>31644631.66356492</v>
      </c>
      <c r="G108" s="20">
        <f t="shared" si="11"/>
        <v>159018.24956565286</v>
      </c>
      <c r="H108" s="3">
        <f t="shared" si="12"/>
        <v>32304.557399262379</v>
      </c>
      <c r="I108" s="3">
        <f t="shared" si="13"/>
        <v>126713.69216639048</v>
      </c>
    </row>
    <row r="109" spans="1:9">
      <c r="A109" s="4">
        <v>42401</v>
      </c>
      <c r="B109" s="1">
        <v>-4.1000000000000003E-3</v>
      </c>
      <c r="C109" s="2">
        <f t="shared" si="7"/>
        <v>31514888.673744306</v>
      </c>
      <c r="D109" s="2">
        <f t="shared" si="8"/>
        <v>31512367.482650407</v>
      </c>
      <c r="E109" s="1">
        <f t="shared" si="9"/>
        <v>5.0000000000000001E-3</v>
      </c>
      <c r="F109" s="17">
        <f t="shared" si="10"/>
        <v>31354805.645237155</v>
      </c>
      <c r="G109" s="20">
        <f t="shared" si="11"/>
        <v>157561.83741325204</v>
      </c>
      <c r="H109" s="3">
        <f t="shared" si="12"/>
        <v>32008.687270502152</v>
      </c>
      <c r="I109" s="3">
        <f t="shared" si="13"/>
        <v>125553.15014274989</v>
      </c>
    </row>
    <row r="110" spans="1:9">
      <c r="A110" s="4">
        <v>42430</v>
      </c>
      <c r="B110" s="1">
        <v>6.6000000000000003E-2</v>
      </c>
      <c r="C110" s="2">
        <f t="shared" si="7"/>
        <v>33424222.81782281</v>
      </c>
      <c r="D110" s="2">
        <f t="shared" si="8"/>
        <v>33421548.879997384</v>
      </c>
      <c r="E110" s="1">
        <f t="shared" si="9"/>
        <v>5.0000000000000001E-3</v>
      </c>
      <c r="F110" s="17">
        <f t="shared" si="10"/>
        <v>33254441.135597397</v>
      </c>
      <c r="G110" s="20">
        <f t="shared" si="11"/>
        <v>167107.74439998693</v>
      </c>
      <c r="H110" s="3">
        <f t="shared" si="12"/>
        <v>33947.938274857341</v>
      </c>
      <c r="I110" s="3">
        <f t="shared" si="13"/>
        <v>133159.80612512957</v>
      </c>
    </row>
    <row r="111" spans="1:9">
      <c r="A111" s="4">
        <v>42461</v>
      </c>
      <c r="B111" s="1">
        <v>2.7000000000000001E-3</v>
      </c>
      <c r="C111" s="2">
        <f t="shared" si="7"/>
        <v>33344228.126663506</v>
      </c>
      <c r="D111" s="2">
        <f t="shared" si="8"/>
        <v>33341560.588413373</v>
      </c>
      <c r="E111" s="1">
        <f t="shared" si="9"/>
        <v>5.0000000000000001E-3</v>
      </c>
      <c r="F111" s="17">
        <f t="shared" si="10"/>
        <v>33174852.785471305</v>
      </c>
      <c r="G111" s="20">
        <f t="shared" si="11"/>
        <v>166707.80294206686</v>
      </c>
      <c r="H111" s="3">
        <f t="shared" si="12"/>
        <v>33866.690167680885</v>
      </c>
      <c r="I111" s="3">
        <f t="shared" si="13"/>
        <v>132841.11277438598</v>
      </c>
    </row>
    <row r="112" spans="1:9">
      <c r="A112" s="4">
        <v>42491</v>
      </c>
      <c r="B112" s="1">
        <v>1.5299999999999999E-2</v>
      </c>
      <c r="C112" s="2">
        <f t="shared" si="7"/>
        <v>33682428.033089019</v>
      </c>
      <c r="D112" s="2">
        <f t="shared" si="8"/>
        <v>33679733.438846372</v>
      </c>
      <c r="E112" s="1">
        <f t="shared" si="9"/>
        <v>5.0000000000000001E-3</v>
      </c>
      <c r="F112" s="17">
        <f t="shared" si="10"/>
        <v>33511334.77165214</v>
      </c>
      <c r="G112" s="20">
        <f t="shared" si="11"/>
        <v>168398.66719423185</v>
      </c>
      <c r="H112" s="3">
        <f t="shared" si="12"/>
        <v>34210.189240508196</v>
      </c>
      <c r="I112" s="3">
        <f t="shared" si="13"/>
        <v>134188.47795372366</v>
      </c>
    </row>
    <row r="113" spans="1:9">
      <c r="A113" s="4">
        <v>42522</v>
      </c>
      <c r="B113" s="1">
        <v>8.9999999999999998E-4</v>
      </c>
      <c r="C113" s="2">
        <f t="shared" si="7"/>
        <v>33541494.972946621</v>
      </c>
      <c r="D113" s="2">
        <f t="shared" si="8"/>
        <v>33538811.653348789</v>
      </c>
      <c r="E113" s="1">
        <f t="shared" si="9"/>
        <v>5.0000000000000001E-3</v>
      </c>
      <c r="F113" s="17">
        <f t="shared" si="10"/>
        <v>33371117.595082045</v>
      </c>
      <c r="G113" s="20">
        <f t="shared" si="11"/>
        <v>167694.05826674396</v>
      </c>
      <c r="H113" s="3">
        <f t="shared" si="12"/>
        <v>34067.047936889037</v>
      </c>
      <c r="I113" s="3">
        <f t="shared" si="13"/>
        <v>133627.01032985491</v>
      </c>
    </row>
    <row r="114" spans="1:9">
      <c r="A114" s="4">
        <v>42552</v>
      </c>
      <c r="B114" s="1">
        <v>3.56E-2</v>
      </c>
      <c r="C114" s="2">
        <f t="shared" si="7"/>
        <v>34559129.38146697</v>
      </c>
      <c r="D114" s="2">
        <f t="shared" si="8"/>
        <v>34556364.651116453</v>
      </c>
      <c r="E114" s="1">
        <f t="shared" si="9"/>
        <v>5.0000000000000001E-3</v>
      </c>
      <c r="F114" s="17">
        <f t="shared" si="10"/>
        <v>34383582.827860869</v>
      </c>
      <c r="G114" s="20">
        <f t="shared" si="11"/>
        <v>172781.82325558228</v>
      </c>
      <c r="H114" s="3">
        <f t="shared" si="12"/>
        <v>35100.627394371542</v>
      </c>
      <c r="I114" s="3">
        <f t="shared" si="13"/>
        <v>137681.19586121073</v>
      </c>
    </row>
    <row r="115" spans="1:9">
      <c r="A115" s="4">
        <v>42583</v>
      </c>
      <c r="B115" s="1">
        <v>-1.1999999999999999E-3</v>
      </c>
      <c r="C115" s="2">
        <f t="shared" si="7"/>
        <v>34342322.528467439</v>
      </c>
      <c r="D115" s="2">
        <f t="shared" si="8"/>
        <v>34339575.142665163</v>
      </c>
      <c r="E115" s="1">
        <f t="shared" si="9"/>
        <v>5.0000000000000001E-3</v>
      </c>
      <c r="F115" s="17">
        <f t="shared" si="10"/>
        <v>34167877.266951837</v>
      </c>
      <c r="G115" s="20">
        <f t="shared" si="11"/>
        <v>171697.8757133258</v>
      </c>
      <c r="H115" s="3">
        <f t="shared" si="12"/>
        <v>34880.42345116214</v>
      </c>
      <c r="I115" s="3">
        <f t="shared" si="13"/>
        <v>136817.45226216366</v>
      </c>
    </row>
    <row r="116" spans="1:9">
      <c r="A116" s="4">
        <v>42614</v>
      </c>
      <c r="B116" s="1">
        <v>-1.1999999999999999E-3</v>
      </c>
      <c r="C116" s="2">
        <f t="shared" si="7"/>
        <v>34126875.814231493</v>
      </c>
      <c r="D116" s="2">
        <f t="shared" si="8"/>
        <v>34124145.664166354</v>
      </c>
      <c r="E116" s="1">
        <f t="shared" si="9"/>
        <v>5.0000000000000001E-3</v>
      </c>
      <c r="F116" s="17">
        <f t="shared" si="10"/>
        <v>33953524.935845524</v>
      </c>
      <c r="G116" s="20">
        <f t="shared" si="11"/>
        <v>170620.72832083178</v>
      </c>
      <c r="H116" s="3">
        <f t="shared" si="12"/>
        <v>34661.600958376977</v>
      </c>
      <c r="I116" s="3">
        <f t="shared" si="13"/>
        <v>135959.1273624548</v>
      </c>
    </row>
    <row r="117" spans="1:9">
      <c r="A117" s="4">
        <v>42644</v>
      </c>
      <c r="B117" s="1">
        <v>-1.9400000000000001E-2</v>
      </c>
      <c r="C117" s="2">
        <f t="shared" si="7"/>
        <v>33294826.552090123</v>
      </c>
      <c r="D117" s="2">
        <f t="shared" si="8"/>
        <v>33292162.965965956</v>
      </c>
      <c r="E117" s="1">
        <f t="shared" si="9"/>
        <v>5.0000000000000001E-3</v>
      </c>
      <c r="F117" s="17">
        <f t="shared" si="10"/>
        <v>33125702.151136126</v>
      </c>
      <c r="G117" s="20">
        <f t="shared" si="11"/>
        <v>166460.81482982979</v>
      </c>
      <c r="H117" s="3">
        <f t="shared" si="12"/>
        <v>33816.514532679925</v>
      </c>
      <c r="I117" s="3">
        <f t="shared" si="13"/>
        <v>132644.30029714986</v>
      </c>
    </row>
    <row r="118" spans="1:9">
      <c r="A118" s="4">
        <v>42675</v>
      </c>
      <c r="B118" s="1">
        <v>3.4200000000000001E-2</v>
      </c>
      <c r="C118" s="2">
        <f t="shared" si="7"/>
        <v>34258601.164704978</v>
      </c>
      <c r="D118" s="2">
        <f t="shared" si="8"/>
        <v>34255860.4766118</v>
      </c>
      <c r="E118" s="1">
        <f t="shared" si="9"/>
        <v>5.0000000000000001E-3</v>
      </c>
      <c r="F118" s="17">
        <f t="shared" si="10"/>
        <v>34084581.174228743</v>
      </c>
      <c r="G118" s="20">
        <f t="shared" si="11"/>
        <v>171279.302383059</v>
      </c>
      <c r="H118" s="3">
        <f t="shared" si="12"/>
        <v>34795.390279118437</v>
      </c>
      <c r="I118" s="3">
        <f t="shared" si="13"/>
        <v>136483.91210394056</v>
      </c>
    </row>
    <row r="119" spans="1:9">
      <c r="A119" s="4">
        <v>42705</v>
      </c>
      <c r="B119" s="1">
        <v>1.8200000000000001E-2</v>
      </c>
      <c r="C119" s="2">
        <f t="shared" si="7"/>
        <v>34704920.551599704</v>
      </c>
      <c r="D119" s="2">
        <f t="shared" si="8"/>
        <v>34702144.157955579</v>
      </c>
      <c r="E119" s="1">
        <f t="shared" si="9"/>
        <v>5.0000000000000001E-3</v>
      </c>
      <c r="F119" s="17">
        <f t="shared" si="10"/>
        <v>34528633.437165804</v>
      </c>
      <c r="G119" s="20">
        <f t="shared" si="11"/>
        <v>173510.7207897779</v>
      </c>
      <c r="H119" s="3">
        <f t="shared" si="12"/>
        <v>35248.702928443381</v>
      </c>
      <c r="I119" s="3">
        <f t="shared" si="13"/>
        <v>138262.01786133452</v>
      </c>
    </row>
    <row r="120" spans="1:9">
      <c r="A120" s="4">
        <v>42736</v>
      </c>
      <c r="B120" s="1">
        <v>1.7899999999999999E-2</v>
      </c>
      <c r="C120" s="2">
        <f t="shared" si="7"/>
        <v>35146695.975691073</v>
      </c>
      <c r="D120" s="2">
        <f t="shared" si="8"/>
        <v>35143884.240013018</v>
      </c>
      <c r="E120" s="1">
        <f t="shared" si="9"/>
        <v>5.0000000000000001E-3</v>
      </c>
      <c r="F120" s="17">
        <f t="shared" si="10"/>
        <v>34968164.818812951</v>
      </c>
      <c r="G120" s="20">
        <f t="shared" si="11"/>
        <v>175719.42120006509</v>
      </c>
      <c r="H120" s="3">
        <f t="shared" si="12"/>
        <v>35697.400416793222</v>
      </c>
      <c r="I120" s="3">
        <f t="shared" si="13"/>
        <v>140022.02078327187</v>
      </c>
    </row>
    <row r="121" spans="1:9">
      <c r="A121" s="4">
        <v>42767</v>
      </c>
      <c r="B121" s="1">
        <v>3.7199999999999997E-2</v>
      </c>
      <c r="C121" s="2">
        <f t="shared" si="7"/>
        <v>36268980.550072789</v>
      </c>
      <c r="D121" s="2">
        <f t="shared" si="8"/>
        <v>36266079.031628788</v>
      </c>
      <c r="E121" s="1">
        <f t="shared" si="9"/>
        <v>5.0000000000000001E-3</v>
      </c>
      <c r="F121" s="17">
        <f t="shared" si="10"/>
        <v>36084748.636470646</v>
      </c>
      <c r="G121" s="20">
        <f t="shared" si="11"/>
        <v>181330.39515814395</v>
      </c>
      <c r="H121" s="3">
        <f t="shared" si="12"/>
        <v>36837.269776376939</v>
      </c>
      <c r="I121" s="3">
        <f t="shared" si="13"/>
        <v>144493.12538176699</v>
      </c>
    </row>
    <row r="122" spans="1:9">
      <c r="A122" s="4">
        <v>42795</v>
      </c>
      <c r="B122" s="1">
        <v>-4.0000000000000002E-4</v>
      </c>
      <c r="C122" s="2">
        <f t="shared" si="7"/>
        <v>36070314.737016059</v>
      </c>
      <c r="D122" s="2">
        <f t="shared" si="8"/>
        <v>36067429.111837097</v>
      </c>
      <c r="E122" s="1">
        <f t="shared" si="9"/>
        <v>5.0000000000000001E-3</v>
      </c>
      <c r="F122" s="17">
        <f t="shared" si="10"/>
        <v>35887091.966277912</v>
      </c>
      <c r="G122" s="20">
        <f t="shared" si="11"/>
        <v>180337.14555918548</v>
      </c>
      <c r="H122" s="3">
        <f t="shared" si="12"/>
        <v>36635.491120348532</v>
      </c>
      <c r="I122" s="3">
        <f t="shared" si="13"/>
        <v>143701.65443883694</v>
      </c>
    </row>
    <row r="123" spans="1:9">
      <c r="A123" s="4">
        <v>42826</v>
      </c>
      <c r="B123" s="1">
        <v>9.1000000000000004E-3</v>
      </c>
      <c r="C123" s="2">
        <f t="shared" si="7"/>
        <v>36213664.503171042</v>
      </c>
      <c r="D123" s="2">
        <f t="shared" si="8"/>
        <v>36210767.410010792</v>
      </c>
      <c r="E123" s="1">
        <f t="shared" si="9"/>
        <v>5.0000000000000001E-3</v>
      </c>
      <c r="F123" s="17">
        <f t="shared" si="10"/>
        <v>36029713.572960742</v>
      </c>
      <c r="G123" s="20">
        <f t="shared" si="11"/>
        <v>181053.83705005396</v>
      </c>
      <c r="H123" s="3">
        <f t="shared" si="12"/>
        <v>36781.086996718463</v>
      </c>
      <c r="I123" s="3">
        <f t="shared" si="13"/>
        <v>144272.75005333551</v>
      </c>
    </row>
    <row r="124" spans="1:9">
      <c r="A124" s="4">
        <v>42856</v>
      </c>
      <c r="B124" s="1">
        <v>1.1599999999999999E-2</v>
      </c>
      <c r="C124" s="2">
        <f t="shared" si="7"/>
        <v>36447658.250407085</v>
      </c>
      <c r="D124" s="2">
        <f t="shared" si="8"/>
        <v>36444742.437747054</v>
      </c>
      <c r="E124" s="1">
        <f t="shared" si="9"/>
        <v>5.0000000000000001E-3</v>
      </c>
      <c r="F124" s="17">
        <f t="shared" si="10"/>
        <v>36262518.725558318</v>
      </c>
      <c r="G124" s="20">
        <f t="shared" si="11"/>
        <v>182223.71218873528</v>
      </c>
      <c r="H124" s="3">
        <f t="shared" si="12"/>
        <v>37018.747131141572</v>
      </c>
      <c r="I124" s="3">
        <f t="shared" si="13"/>
        <v>145204.96505759371</v>
      </c>
    </row>
    <row r="125" spans="1:9">
      <c r="A125" s="4">
        <v>42887</v>
      </c>
      <c r="B125" s="1">
        <v>4.7999999999999996E-3</v>
      </c>
      <c r="C125" s="2">
        <f t="shared" si="7"/>
        <v>36436578.815440997</v>
      </c>
      <c r="D125" s="2">
        <f t="shared" si="8"/>
        <v>36433663.889135763</v>
      </c>
      <c r="E125" s="1">
        <f t="shared" si="9"/>
        <v>5.0000000000000001E-3</v>
      </c>
      <c r="F125" s="17">
        <f t="shared" si="10"/>
        <v>36251495.569690086</v>
      </c>
      <c r="G125" s="20">
        <f t="shared" si="11"/>
        <v>182168.31944567882</v>
      </c>
      <c r="H125" s="3">
        <f t="shared" si="12"/>
        <v>37007.494095389651</v>
      </c>
      <c r="I125" s="3">
        <f t="shared" si="13"/>
        <v>145160.82535028917</v>
      </c>
    </row>
    <row r="126" spans="1:9">
      <c r="A126" s="4">
        <v>42917</v>
      </c>
      <c r="B126" s="1">
        <v>1.9300000000000001E-2</v>
      </c>
      <c r="C126" s="2">
        <f t="shared" si="7"/>
        <v>36951149.43418511</v>
      </c>
      <c r="D126" s="2">
        <f t="shared" si="8"/>
        <v>36948193.34223038</v>
      </c>
      <c r="E126" s="1">
        <f t="shared" si="9"/>
        <v>5.0000000000000001E-3</v>
      </c>
      <c r="F126" s="17">
        <f t="shared" si="10"/>
        <v>36763452.375519231</v>
      </c>
      <c r="G126" s="20">
        <f t="shared" si="11"/>
        <v>184740.96671115191</v>
      </c>
      <c r="H126" s="3">
        <f t="shared" si="12"/>
        <v>37530.127387370507</v>
      </c>
      <c r="I126" s="3">
        <f t="shared" si="13"/>
        <v>147210.8393237814</v>
      </c>
    </row>
    <row r="127" spans="1:9">
      <c r="A127" s="4">
        <v>42948</v>
      </c>
      <c r="B127" s="1">
        <v>5.0000000000000001E-4</v>
      </c>
      <c r="C127" s="2">
        <f t="shared" si="7"/>
        <v>36781834.101706989</v>
      </c>
      <c r="D127" s="2">
        <f t="shared" si="8"/>
        <v>36778891.554978855</v>
      </c>
      <c r="E127" s="1">
        <f t="shared" si="9"/>
        <v>5.0000000000000001E-3</v>
      </c>
      <c r="F127" s="17">
        <f t="shared" si="10"/>
        <v>36594997.097203963</v>
      </c>
      <c r="G127" s="20">
        <f t="shared" si="11"/>
        <v>183894.45777489428</v>
      </c>
      <c r="H127" s="3">
        <f t="shared" si="12"/>
        <v>37358.159096969772</v>
      </c>
      <c r="I127" s="3">
        <f t="shared" si="13"/>
        <v>146536.2986779245</v>
      </c>
    </row>
    <row r="128" spans="1:9">
      <c r="A128" s="4">
        <v>42979</v>
      </c>
      <c r="B128" s="1">
        <v>1.9300000000000001E-2</v>
      </c>
      <c r="C128" s="2">
        <f t="shared" si="7"/>
        <v>37301280.54118</v>
      </c>
      <c r="D128" s="2">
        <f t="shared" si="8"/>
        <v>37298296.438736707</v>
      </c>
      <c r="E128" s="1">
        <f t="shared" si="9"/>
        <v>5.0000000000000001E-3</v>
      </c>
      <c r="F128" s="17">
        <f t="shared" si="10"/>
        <v>37111804.956543021</v>
      </c>
      <c r="G128" s="20">
        <f t="shared" si="11"/>
        <v>186491.48219368354</v>
      </c>
      <c r="H128" s="3">
        <f t="shared" si="12"/>
        <v>37885.744607646811</v>
      </c>
      <c r="I128" s="3">
        <f t="shared" si="13"/>
        <v>148605.73758603673</v>
      </c>
    </row>
    <row r="129" spans="1:9">
      <c r="A129" s="4">
        <v>43009</v>
      </c>
      <c r="B129" s="1">
        <v>2.2200000000000001E-2</v>
      </c>
      <c r="C129" s="2">
        <f t="shared" si="7"/>
        <v>37935687.026578277</v>
      </c>
      <c r="D129" s="2">
        <f t="shared" si="8"/>
        <v>37932652.171616152</v>
      </c>
      <c r="E129" s="1">
        <f t="shared" si="9"/>
        <v>5.0000000000000001E-3</v>
      </c>
      <c r="F129" s="17">
        <f t="shared" si="10"/>
        <v>37742988.910758071</v>
      </c>
      <c r="G129" s="20">
        <f t="shared" si="11"/>
        <v>189663.26085808076</v>
      </c>
      <c r="H129" s="3">
        <f t="shared" si="12"/>
        <v>38530.091443319106</v>
      </c>
      <c r="I129" s="3">
        <f t="shared" si="13"/>
        <v>151133.16941476165</v>
      </c>
    </row>
    <row r="130" spans="1:9">
      <c r="A130" s="4">
        <v>43040</v>
      </c>
      <c r="B130" s="1">
        <v>2.81E-2</v>
      </c>
      <c r="C130" s="2">
        <f t="shared" si="7"/>
        <v>38803566.899150372</v>
      </c>
      <c r="D130" s="2">
        <f t="shared" si="8"/>
        <v>38800462.61379844</v>
      </c>
      <c r="E130" s="1">
        <f t="shared" si="9"/>
        <v>5.0000000000000001E-3</v>
      </c>
      <c r="F130" s="17">
        <f t="shared" si="10"/>
        <v>38606460.300729446</v>
      </c>
      <c r="G130" s="20">
        <f t="shared" si="11"/>
        <v>194002.3130689922</v>
      </c>
      <c r="H130" s="3">
        <f t="shared" si="12"/>
        <v>39411.569899965762</v>
      </c>
      <c r="I130" s="3">
        <f t="shared" si="13"/>
        <v>154590.74316902645</v>
      </c>
    </row>
    <row r="131" spans="1:9">
      <c r="A131" s="4">
        <v>43070</v>
      </c>
      <c r="B131" s="1">
        <v>9.7999999999999997E-3</v>
      </c>
      <c r="C131" s="2">
        <f t="shared" si="7"/>
        <v>38984803.611676596</v>
      </c>
      <c r="D131" s="2">
        <f t="shared" si="8"/>
        <v>38981684.827387661</v>
      </c>
      <c r="E131" s="1">
        <f t="shared" si="9"/>
        <v>5.0000000000000001E-3</v>
      </c>
      <c r="F131" s="17">
        <f t="shared" si="10"/>
        <v>38786776.403250724</v>
      </c>
      <c r="G131" s="20">
        <f t="shared" si="11"/>
        <v>194908.42413693829</v>
      </c>
      <c r="H131" s="3">
        <f t="shared" si="12"/>
        <v>39595.646363419015</v>
      </c>
      <c r="I131" s="3">
        <f t="shared" si="13"/>
        <v>155312.77777351928</v>
      </c>
    </row>
    <row r="132" spans="1:9">
      <c r="A132" s="4">
        <v>43101</v>
      </c>
      <c r="B132" s="1">
        <v>5.62E-2</v>
      </c>
      <c r="C132" s="2">
        <f t="shared" si="7"/>
        <v>40966593.237113416</v>
      </c>
      <c r="D132" s="2">
        <f t="shared" si="8"/>
        <v>40963315.909654446</v>
      </c>
      <c r="E132" s="1">
        <f t="shared" si="9"/>
        <v>5.0000000000000001E-3</v>
      </c>
      <c r="F132" s="17">
        <f t="shared" si="10"/>
        <v>40758499.330106176</v>
      </c>
      <c r="G132" s="20">
        <f t="shared" si="11"/>
        <v>204816.57954827225</v>
      </c>
      <c r="H132" s="3">
        <f t="shared" si="12"/>
        <v>41608.488135231506</v>
      </c>
      <c r="I132" s="3">
        <f t="shared" si="13"/>
        <v>163208.09141304073</v>
      </c>
    </row>
    <row r="133" spans="1:9">
      <c r="A133" s="4">
        <v>43132</v>
      </c>
      <c r="B133" s="1">
        <v>-3.8899999999999997E-2</v>
      </c>
      <c r="C133" s="2">
        <f t="shared" si="7"/>
        <v>39172993.706165045</v>
      </c>
      <c r="D133" s="2">
        <f t="shared" si="8"/>
        <v>39169859.866668552</v>
      </c>
      <c r="E133" s="1">
        <f t="shared" si="9"/>
        <v>5.0000000000000001E-3</v>
      </c>
      <c r="F133" s="17">
        <f t="shared" si="10"/>
        <v>38974010.567335211</v>
      </c>
      <c r="G133" s="20">
        <f t="shared" si="11"/>
        <v>195849.29933334276</v>
      </c>
      <c r="H133" s="3">
        <f t="shared" si="12"/>
        <v>39786.785159568579</v>
      </c>
      <c r="I133" s="3">
        <f t="shared" si="13"/>
        <v>156062.51417377417</v>
      </c>
    </row>
    <row r="134" spans="1:9">
      <c r="A134" s="4">
        <v>43160</v>
      </c>
      <c r="B134" s="1">
        <v>-2.69E-2</v>
      </c>
      <c r="C134" s="2">
        <f t="shared" si="7"/>
        <v>37925609.683073893</v>
      </c>
      <c r="D134" s="2">
        <f t="shared" si="8"/>
        <v>37922575.634299248</v>
      </c>
      <c r="E134" s="1">
        <f t="shared" si="9"/>
        <v>5.0000000000000001E-3</v>
      </c>
      <c r="F134" s="17">
        <f t="shared" si="10"/>
        <v>37732962.756127752</v>
      </c>
      <c r="G134" s="20">
        <f t="shared" si="11"/>
        <v>189612.87817149624</v>
      </c>
      <c r="H134" s="3">
        <f t="shared" si="12"/>
        <v>38519.856200539463</v>
      </c>
      <c r="I134" s="3">
        <f t="shared" si="13"/>
        <v>151093.02197095676</v>
      </c>
    </row>
    <row r="135" spans="1:9">
      <c r="A135" s="4">
        <v>43191</v>
      </c>
      <c r="B135" s="1">
        <v>2.7000000000000001E-3</v>
      </c>
      <c r="C135" s="2">
        <f t="shared" si="7"/>
        <v>37834841.755569294</v>
      </c>
      <c r="D135" s="2">
        <f t="shared" si="8"/>
        <v>37831814.968228847</v>
      </c>
      <c r="E135" s="1">
        <f t="shared" si="9"/>
        <v>5.0000000000000001E-3</v>
      </c>
      <c r="F135" s="17">
        <f t="shared" si="10"/>
        <v>37642655.893387705</v>
      </c>
      <c r="G135" s="20">
        <f t="shared" si="11"/>
        <v>189159.07484114423</v>
      </c>
      <c r="H135" s="3">
        <f t="shared" si="12"/>
        <v>38427.66605397845</v>
      </c>
      <c r="I135" s="3">
        <f t="shared" si="13"/>
        <v>150731.40878716577</v>
      </c>
    </row>
    <row r="136" spans="1:9">
      <c r="A136" s="4">
        <v>43221</v>
      </c>
      <c r="B136" s="1">
        <v>2.1600000000000001E-2</v>
      </c>
      <c r="C136" s="2">
        <f t="shared" si="7"/>
        <v>38455737.260684885</v>
      </c>
      <c r="D136" s="2">
        <f t="shared" si="8"/>
        <v>38452660.801704034</v>
      </c>
      <c r="E136" s="1">
        <f t="shared" si="9"/>
        <v>5.0000000000000001E-3</v>
      </c>
      <c r="F136" s="17">
        <f t="shared" si="10"/>
        <v>38260397.497695513</v>
      </c>
      <c r="G136" s="20">
        <f t="shared" si="11"/>
        <v>192263.30400852018</v>
      </c>
      <c r="H136" s="3">
        <f t="shared" si="12"/>
        <v>39058.290209330873</v>
      </c>
      <c r="I136" s="3">
        <f t="shared" si="13"/>
        <v>153205.0137991893</v>
      </c>
    </row>
    <row r="137" spans="1:9">
      <c r="A137" s="4">
        <v>43252</v>
      </c>
      <c r="B137" s="1">
        <v>4.7999999999999996E-3</v>
      </c>
      <c r="C137" s="2">
        <f t="shared" si="7"/>
        <v>38444047.405684449</v>
      </c>
      <c r="D137" s="2">
        <f t="shared" si="8"/>
        <v>38440971.881891996</v>
      </c>
      <c r="E137" s="1">
        <f t="shared" si="9"/>
        <v>5.0000000000000001E-3</v>
      </c>
      <c r="F137" s="17">
        <f t="shared" si="10"/>
        <v>38248767.022482537</v>
      </c>
      <c r="G137" s="20">
        <f t="shared" si="11"/>
        <v>192204.85940945998</v>
      </c>
      <c r="H137" s="3">
        <f t="shared" si="12"/>
        <v>39046.417189031796</v>
      </c>
      <c r="I137" s="3">
        <f t="shared" si="13"/>
        <v>153158.4422204282</v>
      </c>
    </row>
    <row r="138" spans="1:9">
      <c r="A138" s="4">
        <v>43282</v>
      </c>
      <c r="B138" s="1">
        <v>3.5999999999999997E-2</v>
      </c>
      <c r="C138" s="2">
        <f t="shared" si="7"/>
        <v>39625722.635291912</v>
      </c>
      <c r="D138" s="2">
        <f t="shared" si="8"/>
        <v>39622552.577481091</v>
      </c>
      <c r="E138" s="1">
        <f t="shared" si="9"/>
        <v>5.0000000000000001E-3</v>
      </c>
      <c r="F138" s="17">
        <f t="shared" si="10"/>
        <v>39424439.814593688</v>
      </c>
      <c r="G138" s="20">
        <f t="shared" si="11"/>
        <v>198112.76288740546</v>
      </c>
      <c r="H138" s="3">
        <f t="shared" si="12"/>
        <v>40246.607780576422</v>
      </c>
      <c r="I138" s="3">
        <f t="shared" si="13"/>
        <v>157866.15510682904</v>
      </c>
    </row>
    <row r="139" spans="1:9">
      <c r="A139" s="4">
        <v>43313</v>
      </c>
      <c r="B139" s="1">
        <v>3.0300000000000001E-2</v>
      </c>
      <c r="C139" s="2">
        <f t="shared" ref="C139:C170" si="14">F138*(1+B139)</f>
        <v>40619000.340975873</v>
      </c>
      <c r="D139" s="2">
        <f t="shared" ref="D139:D174" si="15">C139*0.99992</f>
        <v>40615750.820948593</v>
      </c>
      <c r="E139" s="1">
        <f t="shared" ref="E139:E192" si="16">$E$10</f>
        <v>5.0000000000000001E-3</v>
      </c>
      <c r="F139" s="17">
        <f t="shared" ref="F139:F173" si="17">D139*(1-E139)</f>
        <v>40412672.066843852</v>
      </c>
      <c r="G139" s="20">
        <f t="shared" ref="G139:G174" si="18">D139*E139</f>
        <v>203078.75410474298</v>
      </c>
      <c r="H139" s="3">
        <f t="shared" si="12"/>
        <v>41255.448896378533</v>
      </c>
      <c r="I139" s="3">
        <f t="shared" si="13"/>
        <v>161823.30520836444</v>
      </c>
    </row>
    <row r="140" spans="1:9">
      <c r="A140" s="4">
        <v>43344</v>
      </c>
      <c r="B140" s="1">
        <v>4.3E-3</v>
      </c>
      <c r="C140" s="2">
        <f t="shared" si="14"/>
        <v>40586446.556731276</v>
      </c>
      <c r="D140" s="2">
        <f t="shared" si="15"/>
        <v>40583199.641006738</v>
      </c>
      <c r="E140" s="1">
        <f t="shared" si="16"/>
        <v>5.0000000000000001E-3</v>
      </c>
      <c r="F140" s="17">
        <f t="shared" si="17"/>
        <v>40380283.642801702</v>
      </c>
      <c r="G140" s="20">
        <f t="shared" si="18"/>
        <v>202915.99820503368</v>
      </c>
      <c r="H140" s="3">
        <f t="shared" si="12"/>
        <v>41222.385035352592</v>
      </c>
      <c r="I140" s="3">
        <f t="shared" si="13"/>
        <v>161693.61316968111</v>
      </c>
    </row>
    <row r="141" spans="1:9">
      <c r="A141" s="4">
        <v>43374</v>
      </c>
      <c r="B141" s="1">
        <v>-6.9400000000000003E-2</v>
      </c>
      <c r="C141" s="2">
        <f t="shared" si="14"/>
        <v>37577891.957991265</v>
      </c>
      <c r="D141" s="2">
        <f t="shared" si="15"/>
        <v>37574885.726634629</v>
      </c>
      <c r="E141" s="1">
        <f t="shared" si="16"/>
        <v>5.0000000000000001E-3</v>
      </c>
      <c r="F141" s="17">
        <f t="shared" si="17"/>
        <v>37387011.298001453</v>
      </c>
      <c r="G141" s="20">
        <f t="shared" si="18"/>
        <v>187874.42863317314</v>
      </c>
      <c r="H141" s="3">
        <f t="shared" ref="H141:H193" si="19">G141*0.20315</f>
        <v>38166.690176829121</v>
      </c>
      <c r="I141" s="3">
        <f t="shared" ref="I141:I193" si="20">G141 -H141</f>
        <v>149707.73845634403</v>
      </c>
    </row>
    <row r="142" spans="1:9">
      <c r="A142" s="4">
        <v>43405</v>
      </c>
      <c r="B142" s="1">
        <v>1.7899999999999999E-2</v>
      </c>
      <c r="C142" s="2">
        <f t="shared" si="14"/>
        <v>38056238.800235681</v>
      </c>
      <c r="D142" s="2">
        <f t="shared" si="15"/>
        <v>38053194.301131666</v>
      </c>
      <c r="E142" s="1">
        <f t="shared" si="16"/>
        <v>5.0000000000000001E-3</v>
      </c>
      <c r="F142" s="17">
        <f t="shared" si="17"/>
        <v>37862928.329626009</v>
      </c>
      <c r="G142" s="20">
        <f t="shared" si="18"/>
        <v>190265.97150565832</v>
      </c>
      <c r="H142" s="3">
        <f t="shared" si="19"/>
        <v>38652.532111374487</v>
      </c>
      <c r="I142" s="3">
        <f t="shared" si="20"/>
        <v>151613.43939428384</v>
      </c>
    </row>
    <row r="143" spans="1:9">
      <c r="A143" s="4">
        <v>43435</v>
      </c>
      <c r="B143" s="1">
        <v>-9.1800000000000007E-2</v>
      </c>
      <c r="C143" s="2">
        <f t="shared" si="14"/>
        <v>34387111.508966342</v>
      </c>
      <c r="D143" s="2">
        <f t="shared" si="15"/>
        <v>34384360.540045626</v>
      </c>
      <c r="E143" s="1">
        <f t="shared" si="16"/>
        <v>5.0000000000000001E-3</v>
      </c>
      <c r="F143" s="17">
        <f t="shared" si="17"/>
        <v>34212438.737345397</v>
      </c>
      <c r="G143" s="20">
        <f t="shared" si="18"/>
        <v>171921.80270022815</v>
      </c>
      <c r="H143" s="3">
        <f t="shared" si="19"/>
        <v>34925.914218551348</v>
      </c>
      <c r="I143" s="3">
        <f t="shared" si="20"/>
        <v>136995.88848167681</v>
      </c>
    </row>
    <row r="144" spans="1:9">
      <c r="A144" s="4">
        <v>43466</v>
      </c>
      <c r="B144" s="1">
        <v>7.8700000000000006E-2</v>
      </c>
      <c r="C144" s="2">
        <f t="shared" si="14"/>
        <v>36904957.665974483</v>
      </c>
      <c r="D144" s="2">
        <f t="shared" si="15"/>
        <v>36902005.269361205</v>
      </c>
      <c r="E144" s="1">
        <f t="shared" si="16"/>
        <v>5.0000000000000001E-3</v>
      </c>
      <c r="F144" s="17">
        <f t="shared" si="17"/>
        <v>36717495.243014403</v>
      </c>
      <c r="G144" s="20">
        <f t="shared" si="18"/>
        <v>184510.02634680603</v>
      </c>
      <c r="H144" s="3">
        <f t="shared" si="19"/>
        <v>37483.211852353641</v>
      </c>
      <c r="I144" s="3">
        <f t="shared" si="20"/>
        <v>147026.81449445238</v>
      </c>
    </row>
    <row r="145" spans="1:9">
      <c r="A145" s="4">
        <v>43497</v>
      </c>
      <c r="B145" s="1">
        <v>2.9700000000000001E-2</v>
      </c>
      <c r="C145" s="2">
        <f t="shared" si="14"/>
        <v>37808004.851731934</v>
      </c>
      <c r="D145" s="2">
        <f t="shared" si="15"/>
        <v>37804980.211343795</v>
      </c>
      <c r="E145" s="1">
        <f t="shared" si="16"/>
        <v>5.0000000000000001E-3</v>
      </c>
      <c r="F145" s="17">
        <f t="shared" si="17"/>
        <v>37615955.310287073</v>
      </c>
      <c r="G145" s="20">
        <f t="shared" si="18"/>
        <v>189024.90105671898</v>
      </c>
      <c r="H145" s="3">
        <f t="shared" si="19"/>
        <v>38400.408649672463</v>
      </c>
      <c r="I145" s="3">
        <f t="shared" si="20"/>
        <v>150624.49240704652</v>
      </c>
    </row>
    <row r="146" spans="1:9">
      <c r="A146" s="4">
        <v>43525</v>
      </c>
      <c r="B146" s="1">
        <v>1.7899999999999999E-2</v>
      </c>
      <c r="C146" s="2">
        <f t="shared" si="14"/>
        <v>38289280.910341211</v>
      </c>
      <c r="D146" s="2">
        <f t="shared" si="15"/>
        <v>38286217.767868385</v>
      </c>
      <c r="E146" s="1">
        <f t="shared" si="16"/>
        <v>5.0000000000000001E-3</v>
      </c>
      <c r="F146" s="17">
        <f t="shared" si="17"/>
        <v>38094786.67902904</v>
      </c>
      <c r="G146" s="20">
        <f t="shared" si="18"/>
        <v>191431.08883934192</v>
      </c>
      <c r="H146" s="3">
        <f t="shared" si="19"/>
        <v>38889.225697712311</v>
      </c>
      <c r="I146" s="3">
        <f t="shared" si="20"/>
        <v>152541.86314162961</v>
      </c>
    </row>
    <row r="147" spans="1:9">
      <c r="A147" s="4">
        <v>43556</v>
      </c>
      <c r="B147" s="1">
        <v>3.9300000000000002E-2</v>
      </c>
      <c r="C147" s="2">
        <f t="shared" si="14"/>
        <v>39591911.795514874</v>
      </c>
      <c r="D147" s="2">
        <f t="shared" si="15"/>
        <v>39588744.442571238</v>
      </c>
      <c r="E147" s="1">
        <f t="shared" si="16"/>
        <v>5.0000000000000001E-3</v>
      </c>
      <c r="F147" s="17">
        <f t="shared" si="17"/>
        <v>39390800.720358379</v>
      </c>
      <c r="G147" s="20">
        <f t="shared" si="18"/>
        <v>197943.7222128562</v>
      </c>
      <c r="H147" s="3">
        <f t="shared" si="19"/>
        <v>40212.267167541737</v>
      </c>
      <c r="I147" s="3">
        <f t="shared" si="20"/>
        <v>157731.45504531445</v>
      </c>
    </row>
    <row r="148" spans="1:9">
      <c r="A148" s="4">
        <v>43586</v>
      </c>
      <c r="B148" s="1">
        <v>-6.5799999999999997E-2</v>
      </c>
      <c r="C148" s="2">
        <f t="shared" si="14"/>
        <v>36798886.032958798</v>
      </c>
      <c r="D148" s="2">
        <f t="shared" si="15"/>
        <v>36795942.122076161</v>
      </c>
      <c r="E148" s="1">
        <f t="shared" si="16"/>
        <v>5.0000000000000001E-3</v>
      </c>
      <c r="F148" s="17">
        <f t="shared" si="17"/>
        <v>36611962.411465779</v>
      </c>
      <c r="G148" s="20">
        <f t="shared" si="18"/>
        <v>183979.7106103808</v>
      </c>
      <c r="H148" s="3">
        <f t="shared" si="19"/>
        <v>37375.478210498863</v>
      </c>
      <c r="I148" s="3">
        <f t="shared" si="20"/>
        <v>146604.23239988193</v>
      </c>
    </row>
    <row r="149" spans="1:9">
      <c r="A149" s="4">
        <v>43617</v>
      </c>
      <c r="B149" s="1">
        <v>6.8900000000000003E-2</v>
      </c>
      <c r="C149" s="2">
        <f t="shared" si="14"/>
        <v>39134526.621615767</v>
      </c>
      <c r="D149" s="2">
        <f t="shared" si="15"/>
        <v>39131395.859486036</v>
      </c>
      <c r="E149" s="1">
        <f t="shared" si="16"/>
        <v>5.0000000000000001E-3</v>
      </c>
      <c r="F149" s="17">
        <f t="shared" si="17"/>
        <v>38935738.880188607</v>
      </c>
      <c r="G149" s="20">
        <f t="shared" si="18"/>
        <v>195656.9792974302</v>
      </c>
      <c r="H149" s="3">
        <f t="shared" si="19"/>
        <v>39747.715344272947</v>
      </c>
      <c r="I149" s="3">
        <f t="shared" si="20"/>
        <v>155909.26395315723</v>
      </c>
    </row>
    <row r="150" spans="1:9">
      <c r="A150" s="4">
        <v>43647</v>
      </c>
      <c r="B150" s="1">
        <v>1.3100000000000001E-2</v>
      </c>
      <c r="C150" s="2">
        <f t="shared" si="14"/>
        <v>39445797.059519082</v>
      </c>
      <c r="D150" s="2">
        <f t="shared" si="15"/>
        <v>39442641.395754322</v>
      </c>
      <c r="E150" s="1">
        <f t="shared" si="16"/>
        <v>5.0000000000000001E-3</v>
      </c>
      <c r="F150" s="17">
        <f t="shared" si="17"/>
        <v>39245428.188775554</v>
      </c>
      <c r="G150" s="20">
        <f t="shared" si="18"/>
        <v>197213.2069787716</v>
      </c>
      <c r="H150" s="3">
        <f t="shared" si="19"/>
        <v>40063.862997737451</v>
      </c>
      <c r="I150" s="3">
        <f t="shared" si="20"/>
        <v>157149.34398103415</v>
      </c>
    </row>
    <row r="151" spans="1:9">
      <c r="A151" s="4">
        <v>43678</v>
      </c>
      <c r="B151" s="1">
        <v>-1.8100000000000002E-2</v>
      </c>
      <c r="C151" s="2">
        <f t="shared" si="14"/>
        <v>38535085.93855872</v>
      </c>
      <c r="D151" s="2">
        <f t="shared" si="15"/>
        <v>38532003.13168364</v>
      </c>
      <c r="E151" s="1">
        <f t="shared" si="16"/>
        <v>5.0000000000000001E-3</v>
      </c>
      <c r="F151" s="17">
        <f t="shared" si="17"/>
        <v>38339343.116025224</v>
      </c>
      <c r="G151" s="20">
        <f t="shared" si="18"/>
        <v>192660.01565841821</v>
      </c>
      <c r="H151" s="3">
        <f t="shared" si="19"/>
        <v>39138.882181007662</v>
      </c>
      <c r="I151" s="3">
        <f t="shared" si="20"/>
        <v>153521.13347741053</v>
      </c>
    </row>
    <row r="152" spans="1:9">
      <c r="A152" s="4">
        <v>43709</v>
      </c>
      <c r="B152" s="1">
        <v>1.72E-2</v>
      </c>
      <c r="C152" s="2">
        <f t="shared" si="14"/>
        <v>38998779.817620859</v>
      </c>
      <c r="D152" s="2">
        <f t="shared" si="15"/>
        <v>38995659.915235452</v>
      </c>
      <c r="E152" s="1">
        <f t="shared" si="16"/>
        <v>5.0000000000000001E-3</v>
      </c>
      <c r="F152" s="17">
        <f t="shared" si="17"/>
        <v>38800681.615659274</v>
      </c>
      <c r="G152" s="20">
        <f t="shared" si="18"/>
        <v>194978.29957617726</v>
      </c>
      <c r="H152" s="3">
        <f t="shared" si="19"/>
        <v>39609.841558900407</v>
      </c>
      <c r="I152" s="3">
        <f t="shared" si="20"/>
        <v>155368.45801727686</v>
      </c>
    </row>
    <row r="153" spans="1:9">
      <c r="A153" s="4">
        <v>43739</v>
      </c>
      <c r="B153" s="1">
        <v>2.0400000000000001E-2</v>
      </c>
      <c r="C153" s="2">
        <f t="shared" si="14"/>
        <v>39592215.520618722</v>
      </c>
      <c r="D153" s="2">
        <f t="shared" si="15"/>
        <v>39589048.143377073</v>
      </c>
      <c r="E153" s="1">
        <f t="shared" si="16"/>
        <v>5.0000000000000001E-3</v>
      </c>
      <c r="F153" s="17">
        <f t="shared" si="17"/>
        <v>39391102.902660191</v>
      </c>
      <c r="G153" s="20">
        <f t="shared" si="18"/>
        <v>197945.24071688537</v>
      </c>
      <c r="H153" s="3">
        <f t="shared" si="19"/>
        <v>40212.575651635263</v>
      </c>
      <c r="I153" s="3">
        <f t="shared" si="20"/>
        <v>157732.6650652501</v>
      </c>
    </row>
    <row r="154" spans="1:9">
      <c r="A154" s="4">
        <v>43770</v>
      </c>
      <c r="B154" s="1">
        <v>3.4000000000000002E-2</v>
      </c>
      <c r="C154" s="2">
        <f t="shared" si="14"/>
        <v>40730400.40135064</v>
      </c>
      <c r="D154" s="2">
        <f t="shared" si="15"/>
        <v>40727141.969318531</v>
      </c>
      <c r="E154" s="1">
        <f t="shared" si="16"/>
        <v>5.0000000000000001E-3</v>
      </c>
      <c r="F154" s="17">
        <f t="shared" si="17"/>
        <v>40523506.259471938</v>
      </c>
      <c r="G154" s="20">
        <f t="shared" si="18"/>
        <v>203635.70984659265</v>
      </c>
      <c r="H154" s="3">
        <f t="shared" si="19"/>
        <v>41368.594455335297</v>
      </c>
      <c r="I154" s="3">
        <f t="shared" si="20"/>
        <v>162267.11539125736</v>
      </c>
    </row>
    <row r="155" spans="1:9">
      <c r="A155" s="4">
        <v>43800</v>
      </c>
      <c r="B155" s="1">
        <v>2.86E-2</v>
      </c>
      <c r="C155" s="2">
        <f t="shared" si="14"/>
        <v>41682478.538492836</v>
      </c>
      <c r="D155" s="2">
        <f t="shared" si="15"/>
        <v>41679143.940209761</v>
      </c>
      <c r="E155" s="1">
        <f t="shared" si="16"/>
        <v>5.0000000000000001E-3</v>
      </c>
      <c r="F155" s="17">
        <f t="shared" si="17"/>
        <v>41470748.22050871</v>
      </c>
      <c r="G155" s="20">
        <f t="shared" si="18"/>
        <v>208395.7197010488</v>
      </c>
      <c r="H155" s="3">
        <f t="shared" si="19"/>
        <v>42335.590457268067</v>
      </c>
      <c r="I155" s="3">
        <f t="shared" si="20"/>
        <v>166060.12924378074</v>
      </c>
    </row>
    <row r="156" spans="1:9">
      <c r="A156" s="4">
        <v>43831</v>
      </c>
      <c r="B156" s="1">
        <v>-1.6000000000000001E-3</v>
      </c>
      <c r="C156" s="2">
        <f t="shared" si="14"/>
        <v>41404395.023355894</v>
      </c>
      <c r="D156" s="2">
        <f t="shared" si="15"/>
        <v>41401082.671754025</v>
      </c>
      <c r="E156" s="1">
        <f t="shared" si="16"/>
        <v>5.0000000000000001E-3</v>
      </c>
      <c r="F156" s="17">
        <f t="shared" si="17"/>
        <v>41194077.258395255</v>
      </c>
      <c r="G156" s="20">
        <f t="shared" si="18"/>
        <v>207005.41335877014</v>
      </c>
      <c r="H156" s="3">
        <f t="shared" si="19"/>
        <v>42053.149723834154</v>
      </c>
      <c r="I156" s="3">
        <f t="shared" si="20"/>
        <v>164952.26363493598</v>
      </c>
    </row>
    <row r="157" spans="1:9">
      <c r="A157" s="4">
        <v>43862</v>
      </c>
      <c r="B157" s="1">
        <v>-8.4099999999999994E-2</v>
      </c>
      <c r="C157" s="2">
        <f t="shared" si="14"/>
        <v>37729655.360964216</v>
      </c>
      <c r="D157" s="2">
        <f t="shared" si="15"/>
        <v>37726636.988535337</v>
      </c>
      <c r="E157" s="1">
        <f t="shared" si="16"/>
        <v>5.0000000000000001E-3</v>
      </c>
      <c r="F157" s="17">
        <f t="shared" si="17"/>
        <v>37538003.80359266</v>
      </c>
      <c r="G157" s="20">
        <f t="shared" si="18"/>
        <v>188633.18494267669</v>
      </c>
      <c r="H157" s="3">
        <f t="shared" si="19"/>
        <v>38320.831521104767</v>
      </c>
      <c r="I157" s="3">
        <f t="shared" si="20"/>
        <v>150312.35342157193</v>
      </c>
    </row>
    <row r="158" spans="1:9">
      <c r="A158" s="4">
        <v>43891</v>
      </c>
      <c r="B158" s="1">
        <v>-0.12509999999999999</v>
      </c>
      <c r="C158" s="2">
        <f t="shared" si="14"/>
        <v>32841999.527763218</v>
      </c>
      <c r="D158" s="2">
        <f t="shared" si="15"/>
        <v>32839372.167800996</v>
      </c>
      <c r="E158" s="1">
        <f t="shared" si="16"/>
        <v>5.0000000000000001E-3</v>
      </c>
      <c r="F158" s="17">
        <f t="shared" si="17"/>
        <v>32675175.306961991</v>
      </c>
      <c r="G158" s="20">
        <f t="shared" si="18"/>
        <v>164196.86083900498</v>
      </c>
      <c r="H158" s="3">
        <f t="shared" si="19"/>
        <v>33356.592279443859</v>
      </c>
      <c r="I158" s="3">
        <f t="shared" si="20"/>
        <v>130840.26855956111</v>
      </c>
    </row>
    <row r="159" spans="1:9">
      <c r="A159" s="4">
        <v>43922</v>
      </c>
      <c r="B159" s="1">
        <v>0.1268</v>
      </c>
      <c r="C159" s="2">
        <f t="shared" si="14"/>
        <v>36818387.535884775</v>
      </c>
      <c r="D159" s="2">
        <f t="shared" si="15"/>
        <v>36815442.064881906</v>
      </c>
      <c r="E159" s="1">
        <f t="shared" si="16"/>
        <v>5.0000000000000001E-3</v>
      </c>
      <c r="F159" s="17">
        <f t="shared" si="17"/>
        <v>36631364.854557499</v>
      </c>
      <c r="G159" s="20">
        <f t="shared" si="18"/>
        <v>184077.21032440953</v>
      </c>
      <c r="H159" s="3">
        <f t="shared" si="19"/>
        <v>37395.285277403796</v>
      </c>
      <c r="I159" s="3">
        <f t="shared" si="20"/>
        <v>146681.92504700573</v>
      </c>
    </row>
    <row r="160" spans="1:9">
      <c r="A160" s="4">
        <v>43952</v>
      </c>
      <c r="B160" s="1">
        <v>4.53E-2</v>
      </c>
      <c r="C160" s="2">
        <f t="shared" si="14"/>
        <v>38290765.682468951</v>
      </c>
      <c r="D160" s="2">
        <f t="shared" si="15"/>
        <v>38287702.421214357</v>
      </c>
      <c r="E160" s="1">
        <f t="shared" si="16"/>
        <v>5.0000000000000001E-3</v>
      </c>
      <c r="F160" s="17">
        <f t="shared" si="17"/>
        <v>38096263.909108289</v>
      </c>
      <c r="G160" s="20">
        <f t="shared" si="18"/>
        <v>191438.51210607178</v>
      </c>
      <c r="H160" s="3">
        <f t="shared" si="19"/>
        <v>38890.733734348483</v>
      </c>
      <c r="I160" s="3">
        <f t="shared" si="20"/>
        <v>152547.77837172331</v>
      </c>
    </row>
    <row r="161" spans="1:9">
      <c r="A161" s="4">
        <v>43983</v>
      </c>
      <c r="B161" s="1">
        <v>1.84E-2</v>
      </c>
      <c r="C161" s="2">
        <f t="shared" si="14"/>
        <v>38797235.165035881</v>
      </c>
      <c r="D161" s="2">
        <f t="shared" si="15"/>
        <v>38794131.386222683</v>
      </c>
      <c r="E161" s="1">
        <f t="shared" si="16"/>
        <v>5.0000000000000001E-3</v>
      </c>
      <c r="F161" s="17">
        <f t="shared" si="17"/>
        <v>38600160.729291566</v>
      </c>
      <c r="G161" s="20">
        <f t="shared" si="18"/>
        <v>193970.65693111342</v>
      </c>
      <c r="H161" s="3">
        <f t="shared" si="19"/>
        <v>39405.138955555689</v>
      </c>
      <c r="I161" s="3">
        <f t="shared" si="20"/>
        <v>154565.51797555774</v>
      </c>
    </row>
    <row r="162" spans="1:9">
      <c r="A162" s="4">
        <v>44013</v>
      </c>
      <c r="B162" s="1">
        <v>5.5100000000000003E-2</v>
      </c>
      <c r="C162" s="2">
        <f t="shared" si="14"/>
        <v>40727029.585475527</v>
      </c>
      <c r="D162" s="2">
        <f t="shared" si="15"/>
        <v>40723771.423108689</v>
      </c>
      <c r="E162" s="1">
        <f t="shared" si="16"/>
        <v>5.0000000000000001E-3</v>
      </c>
      <c r="F162" s="17">
        <f t="shared" si="17"/>
        <v>40520152.565993145</v>
      </c>
      <c r="G162" s="20">
        <f t="shared" si="18"/>
        <v>203618.85711554345</v>
      </c>
      <c r="H162" s="3">
        <f t="shared" si="19"/>
        <v>41365.17082302265</v>
      </c>
      <c r="I162" s="3">
        <f t="shared" si="20"/>
        <v>162253.68629252078</v>
      </c>
    </row>
    <row r="163" spans="1:9">
      <c r="A163" s="4">
        <v>44044</v>
      </c>
      <c r="B163" s="1">
        <v>7.0099999999999996E-2</v>
      </c>
      <c r="C163" s="2">
        <f t="shared" si="14"/>
        <v>43360615.260869265</v>
      </c>
      <c r="D163" s="2">
        <f t="shared" si="15"/>
        <v>43357146.4116484</v>
      </c>
      <c r="E163" s="1">
        <f t="shared" si="16"/>
        <v>5.0000000000000001E-3</v>
      </c>
      <c r="F163" s="17">
        <f t="shared" si="17"/>
        <v>43140360.679590158</v>
      </c>
      <c r="G163" s="20">
        <f t="shared" si="18"/>
        <v>216785.73205824199</v>
      </c>
      <c r="H163" s="3">
        <f t="shared" si="19"/>
        <v>44040.021467631857</v>
      </c>
      <c r="I163" s="3">
        <f t="shared" si="20"/>
        <v>172745.71059061014</v>
      </c>
    </row>
    <row r="164" spans="1:9">
      <c r="A164" s="4">
        <v>44075</v>
      </c>
      <c r="B164" s="1">
        <v>-3.9199999999999999E-2</v>
      </c>
      <c r="C164" s="2">
        <f t="shared" si="14"/>
        <v>41449258.540950224</v>
      </c>
      <c r="D164" s="2">
        <f t="shared" si="15"/>
        <v>41445942.600266948</v>
      </c>
      <c r="E164" s="1">
        <f t="shared" si="16"/>
        <v>5.0000000000000001E-3</v>
      </c>
      <c r="F164" s="17">
        <f t="shared" si="17"/>
        <v>41238712.887265615</v>
      </c>
      <c r="G164" s="20">
        <f t="shared" si="18"/>
        <v>207229.71300133475</v>
      </c>
      <c r="H164" s="3">
        <f t="shared" si="19"/>
        <v>42098.716196221154</v>
      </c>
      <c r="I164" s="3">
        <f t="shared" si="20"/>
        <v>165130.99680511359</v>
      </c>
    </row>
    <row r="165" spans="1:9">
      <c r="A165" s="4">
        <v>44105</v>
      </c>
      <c r="B165" s="1">
        <v>-2.7699999999999999E-2</v>
      </c>
      <c r="C165" s="2">
        <f t="shared" si="14"/>
        <v>40096400.540288359</v>
      </c>
      <c r="D165" s="2">
        <f t="shared" si="15"/>
        <v>40093192.828245141</v>
      </c>
      <c r="E165" s="1">
        <f t="shared" si="16"/>
        <v>5.0000000000000001E-3</v>
      </c>
      <c r="F165" s="17">
        <f t="shared" si="17"/>
        <v>39892726.864103913</v>
      </c>
      <c r="G165" s="20">
        <f t="shared" si="18"/>
        <v>200465.9641412257</v>
      </c>
      <c r="H165" s="3">
        <f t="shared" si="19"/>
        <v>40724.660615289999</v>
      </c>
      <c r="I165" s="3">
        <f t="shared" si="20"/>
        <v>159741.30352593571</v>
      </c>
    </row>
    <row r="166" spans="1:9">
      <c r="A166" s="4">
        <v>44136</v>
      </c>
      <c r="B166" s="1">
        <v>0.1075</v>
      </c>
      <c r="C166" s="2">
        <f t="shared" si="14"/>
        <v>44181195.001995079</v>
      </c>
      <c r="D166" s="2">
        <f t="shared" si="15"/>
        <v>44177660.506394923</v>
      </c>
      <c r="E166" s="1">
        <f t="shared" si="16"/>
        <v>5.0000000000000001E-3</v>
      </c>
      <c r="F166" s="17">
        <f t="shared" si="17"/>
        <v>43956772.20386295</v>
      </c>
      <c r="G166" s="20">
        <f t="shared" si="18"/>
        <v>220888.30253197462</v>
      </c>
      <c r="H166" s="3">
        <f t="shared" si="19"/>
        <v>44873.458659370641</v>
      </c>
      <c r="I166" s="3">
        <f t="shared" si="20"/>
        <v>176014.84387260399</v>
      </c>
    </row>
    <row r="167" spans="1:9">
      <c r="A167" s="4">
        <v>44166</v>
      </c>
      <c r="B167" s="1">
        <v>3.7100000000000001E-2</v>
      </c>
      <c r="C167" s="2">
        <f t="shared" si="14"/>
        <v>45587568.452626258</v>
      </c>
      <c r="D167" s="2">
        <f t="shared" si="15"/>
        <v>45583921.447150052</v>
      </c>
      <c r="E167" s="1">
        <f t="shared" si="16"/>
        <v>5.0000000000000001E-3</v>
      </c>
      <c r="F167" s="17">
        <f t="shared" si="17"/>
        <v>45356001.8399143</v>
      </c>
      <c r="G167" s="20">
        <f t="shared" si="18"/>
        <v>227919.60723575027</v>
      </c>
      <c r="H167" s="3">
        <f t="shared" si="19"/>
        <v>46301.868209942666</v>
      </c>
      <c r="I167" s="3">
        <f t="shared" si="20"/>
        <v>181617.73902580759</v>
      </c>
    </row>
    <row r="168" spans="1:9">
      <c r="A168" s="4">
        <v>44197</v>
      </c>
      <c r="B168" s="1">
        <v>-1.11E-2</v>
      </c>
      <c r="C168" s="2">
        <f t="shared" si="14"/>
        <v>44852550.219491251</v>
      </c>
      <c r="D168" s="2">
        <f t="shared" si="15"/>
        <v>44848962.015473694</v>
      </c>
      <c r="E168" s="1">
        <f t="shared" si="16"/>
        <v>5.0000000000000001E-3</v>
      </c>
      <c r="F168" s="17">
        <f t="shared" si="17"/>
        <v>44624717.205396324</v>
      </c>
      <c r="G168" s="20">
        <f t="shared" si="18"/>
        <v>224244.81007736849</v>
      </c>
      <c r="H168" s="3">
        <f t="shared" si="19"/>
        <v>45555.33316721741</v>
      </c>
      <c r="I168" s="3">
        <f t="shared" si="20"/>
        <v>178689.47691015108</v>
      </c>
    </row>
    <row r="169" spans="1:9">
      <c r="A169" s="4">
        <v>44228</v>
      </c>
      <c r="B169" s="1">
        <v>2.6100000000000002E-2</v>
      </c>
      <c r="C169" s="2">
        <f t="shared" si="14"/>
        <v>45789422.324457169</v>
      </c>
      <c r="D169" s="2">
        <f t="shared" si="15"/>
        <v>45785759.170671217</v>
      </c>
      <c r="E169" s="1">
        <f t="shared" si="16"/>
        <v>5.0000000000000001E-3</v>
      </c>
      <c r="F169" s="17">
        <f t="shared" si="17"/>
        <v>45556830.374817863</v>
      </c>
      <c r="G169" s="20">
        <f t="shared" si="18"/>
        <v>228928.7958533561</v>
      </c>
      <c r="H169" s="3">
        <f t="shared" si="19"/>
        <v>46506.884877609293</v>
      </c>
      <c r="I169" s="3">
        <f t="shared" si="20"/>
        <v>182421.91097574681</v>
      </c>
    </row>
    <row r="170" spans="1:9">
      <c r="A170" s="4">
        <v>44256</v>
      </c>
      <c r="B170" s="1">
        <v>4.24E-2</v>
      </c>
      <c r="C170" s="2">
        <f t="shared" si="14"/>
        <v>47488439.982710138</v>
      </c>
      <c r="D170" s="2">
        <f t="shared" si="15"/>
        <v>47484640.907511525</v>
      </c>
      <c r="E170" s="1">
        <f t="shared" si="16"/>
        <v>5.0000000000000001E-3</v>
      </c>
      <c r="F170" s="17">
        <f t="shared" si="17"/>
        <v>47247217.702973969</v>
      </c>
      <c r="G170" s="20">
        <f t="shared" si="18"/>
        <v>237423.20453755764</v>
      </c>
      <c r="H170" s="3">
        <f t="shared" si="19"/>
        <v>48232.524001804835</v>
      </c>
      <c r="I170" s="3">
        <f t="shared" si="20"/>
        <v>189190.68053575279</v>
      </c>
    </row>
    <row r="171" spans="1:9">
      <c r="A171" s="4">
        <v>44287</v>
      </c>
      <c r="B171" s="1">
        <v>5.2400000000000002E-2</v>
      </c>
      <c r="C171" s="2">
        <f>F170*(1+B171)</f>
        <v>49722971.910609804</v>
      </c>
      <c r="D171" s="2">
        <f t="shared" si="15"/>
        <v>49718994.072856955</v>
      </c>
      <c r="E171" s="1">
        <f t="shared" si="16"/>
        <v>5.0000000000000001E-3</v>
      </c>
      <c r="F171" s="17">
        <f t="shared" si="17"/>
        <v>49470399.102492668</v>
      </c>
      <c r="G171" s="20">
        <f t="shared" si="18"/>
        <v>248594.97036428479</v>
      </c>
      <c r="H171" s="3">
        <f t="shared" si="19"/>
        <v>50502.068229504453</v>
      </c>
      <c r="I171" s="3">
        <f t="shared" si="20"/>
        <v>198092.90213478034</v>
      </c>
    </row>
    <row r="172" spans="1:9">
      <c r="A172" s="4">
        <v>44317</v>
      </c>
      <c r="B172" s="1">
        <v>5.4999999999999997E-3</v>
      </c>
      <c r="C172" s="2">
        <f>F171*(1+B172)</f>
        <v>49742486.297556378</v>
      </c>
      <c r="D172" s="2">
        <f t="shared" si="15"/>
        <v>49738506.898652576</v>
      </c>
      <c r="E172" s="1">
        <f t="shared" si="16"/>
        <v>5.0000000000000001E-3</v>
      </c>
      <c r="F172" s="17">
        <f t="shared" si="17"/>
        <v>49489814.364159316</v>
      </c>
      <c r="G172" s="20">
        <f t="shared" si="18"/>
        <v>248692.53449326288</v>
      </c>
      <c r="H172" s="3">
        <f t="shared" si="19"/>
        <v>50521.888382306352</v>
      </c>
      <c r="I172" s="3">
        <f t="shared" si="20"/>
        <v>198170.64611095653</v>
      </c>
    </row>
    <row r="173" spans="1:9">
      <c r="A173" s="4">
        <v>44348</v>
      </c>
      <c r="B173" s="1">
        <v>2.2200000000000001E-2</v>
      </c>
      <c r="C173" s="2">
        <f>F172*(1+B173)</f>
        <v>50588488.243043654</v>
      </c>
      <c r="D173" s="2">
        <f t="shared" si="15"/>
        <v>50584441.163984209</v>
      </c>
      <c r="E173" s="1">
        <f t="shared" si="16"/>
        <v>5.0000000000000001E-3</v>
      </c>
      <c r="F173" s="17">
        <f t="shared" si="17"/>
        <v>50331518.95816429</v>
      </c>
      <c r="G173" s="20">
        <f t="shared" si="18"/>
        <v>252922.20581992104</v>
      </c>
      <c r="H173" s="3">
        <f t="shared" si="19"/>
        <v>51381.146112316957</v>
      </c>
      <c r="I173" s="3">
        <f t="shared" si="20"/>
        <v>201541.05970760409</v>
      </c>
    </row>
    <row r="174" spans="1:9">
      <c r="A174" s="4">
        <v>44378</v>
      </c>
      <c r="B174" s="1">
        <v>2.2700000000000001E-2</v>
      </c>
      <c r="C174" s="2">
        <f>F173*(1+B174)</f>
        <v>51474044.438514613</v>
      </c>
      <c r="D174" s="2">
        <f t="shared" si="15"/>
        <v>51469926.514959536</v>
      </c>
      <c r="E174" s="1">
        <f t="shared" si="16"/>
        <v>5.0000000000000001E-3</v>
      </c>
      <c r="F174" s="17">
        <f>D174*(1-E174)</f>
        <v>51212576.88238474</v>
      </c>
      <c r="G174" s="20">
        <f t="shared" si="18"/>
        <v>257349.6325747977</v>
      </c>
      <c r="H174" s="3">
        <f t="shared" si="19"/>
        <v>52280.577857570148</v>
      </c>
      <c r="I174" s="3">
        <f t="shared" si="20"/>
        <v>205069.05471722755</v>
      </c>
    </row>
    <row r="175" spans="1:9">
      <c r="A175" s="4">
        <v>44409</v>
      </c>
      <c r="B175" s="1">
        <v>2.9000000000000001E-2</v>
      </c>
      <c r="C175" s="2">
        <f t="shared" ref="C175:C183" si="21">F174*(1+B175)</f>
        <v>52697741.611973897</v>
      </c>
      <c r="D175" s="2">
        <f t="shared" ref="D175:D183" si="22">C175*0.99992</f>
        <v>52693525.79264494</v>
      </c>
      <c r="E175" s="1">
        <f t="shared" si="16"/>
        <v>5.0000000000000001E-3</v>
      </c>
      <c r="F175" s="17">
        <f t="shared" ref="F175:F183" si="23">D175*(1-E175)</f>
        <v>52430058.163681716</v>
      </c>
      <c r="G175" s="20">
        <f t="shared" ref="G175:G183" si="24">D175*E175</f>
        <v>263467.62896322471</v>
      </c>
      <c r="H175" s="3">
        <f t="shared" si="19"/>
        <v>53523.448823879102</v>
      </c>
      <c r="I175" s="3">
        <f t="shared" si="20"/>
        <v>209944.18013934561</v>
      </c>
    </row>
    <row r="176" spans="1:9">
      <c r="A176" s="4">
        <v>44440</v>
      </c>
      <c r="B176" s="1">
        <v>-4.7600000000000003E-2</v>
      </c>
      <c r="C176" s="2">
        <f t="shared" si="21"/>
        <v>49934387.395090468</v>
      </c>
      <c r="D176" s="2">
        <f t="shared" si="22"/>
        <v>49930392.644098863</v>
      </c>
      <c r="E176" s="1">
        <f t="shared" si="16"/>
        <v>5.0000000000000001E-3</v>
      </c>
      <c r="F176" s="17">
        <f t="shared" si="23"/>
        <v>49680740.680878371</v>
      </c>
      <c r="G176" s="20">
        <f t="shared" si="24"/>
        <v>249651.96322049433</v>
      </c>
      <c r="H176" s="3">
        <f t="shared" si="19"/>
        <v>50716.796328243421</v>
      </c>
      <c r="I176" s="3">
        <f t="shared" si="20"/>
        <v>198935.16689225091</v>
      </c>
    </row>
    <row r="177" spans="1:9">
      <c r="A177" s="4">
        <v>44470</v>
      </c>
      <c r="B177" s="1">
        <v>6.9099999999999995E-2</v>
      </c>
      <c r="C177" s="2">
        <f t="shared" si="21"/>
        <v>53113679.861927062</v>
      </c>
      <c r="D177" s="2">
        <f t="shared" si="22"/>
        <v>53109430.767538108</v>
      </c>
      <c r="E177" s="1">
        <f t="shared" si="16"/>
        <v>5.0000000000000001E-3</v>
      </c>
      <c r="F177" s="17">
        <f t="shared" si="23"/>
        <v>52843883.61370042</v>
      </c>
      <c r="G177" s="20">
        <f t="shared" si="24"/>
        <v>265547.15383769054</v>
      </c>
      <c r="H177" s="3">
        <f t="shared" si="19"/>
        <v>53945.90430212683</v>
      </c>
      <c r="I177" s="3">
        <f t="shared" si="20"/>
        <v>211601.24953556369</v>
      </c>
    </row>
    <row r="178" spans="1:9">
      <c r="A178" s="4">
        <v>44501</v>
      </c>
      <c r="B178" s="1">
        <v>-8.3000000000000001E-3</v>
      </c>
      <c r="C178" s="2">
        <f t="shared" si="21"/>
        <v>52405279.379706711</v>
      </c>
      <c r="D178" s="2">
        <f t="shared" si="22"/>
        <v>52401086.957356334</v>
      </c>
      <c r="E178" s="1">
        <f t="shared" si="16"/>
        <v>5.0000000000000001E-3</v>
      </c>
      <c r="F178" s="17">
        <f t="shared" si="23"/>
        <v>52139081.522569552</v>
      </c>
      <c r="G178" s="20">
        <f t="shared" si="24"/>
        <v>262005.43478678167</v>
      </c>
      <c r="H178" s="3">
        <f t="shared" si="19"/>
        <v>53226.404076934698</v>
      </c>
      <c r="I178" s="3">
        <f t="shared" si="20"/>
        <v>208779.03070984696</v>
      </c>
    </row>
    <row r="179" spans="1:9">
      <c r="A179" s="4">
        <v>44531</v>
      </c>
      <c r="B179" s="1">
        <v>4.36E-2</v>
      </c>
      <c r="C179" s="2">
        <f t="shared" si="21"/>
        <v>54412345.476953588</v>
      </c>
      <c r="D179" s="2">
        <f t="shared" si="22"/>
        <v>54407992.489315435</v>
      </c>
      <c r="E179" s="1">
        <f t="shared" si="16"/>
        <v>5.0000000000000001E-3</v>
      </c>
      <c r="F179" s="17">
        <f t="shared" si="23"/>
        <v>54135952.526868857</v>
      </c>
      <c r="G179" s="20">
        <f t="shared" si="24"/>
        <v>272039.96244657721</v>
      </c>
      <c r="H179" s="3">
        <f t="shared" si="19"/>
        <v>55264.918371022162</v>
      </c>
      <c r="I179" s="3">
        <f t="shared" si="20"/>
        <v>216775.04407555505</v>
      </c>
    </row>
    <row r="180" spans="1:9">
      <c r="A180" s="4">
        <v>44562</v>
      </c>
      <c r="B180" s="1">
        <v>-5.2600000000000001E-2</v>
      </c>
      <c r="C180" s="2">
        <f t="shared" si="21"/>
        <v>51288401.42395556</v>
      </c>
      <c r="D180" s="2">
        <f t="shared" si="22"/>
        <v>51284298.351841643</v>
      </c>
      <c r="E180" s="1">
        <f t="shared" si="16"/>
        <v>5.0000000000000001E-3</v>
      </c>
      <c r="F180" s="17">
        <f t="shared" si="23"/>
        <v>51027876.860082433</v>
      </c>
      <c r="G180" s="20">
        <f t="shared" si="24"/>
        <v>256421.49175920823</v>
      </c>
      <c r="H180" s="3">
        <f t="shared" si="19"/>
        <v>52092.026050883149</v>
      </c>
      <c r="I180" s="3">
        <f t="shared" si="20"/>
        <v>204329.46570832509</v>
      </c>
    </row>
    <row r="181" spans="1:9">
      <c r="A181" s="4">
        <v>44593</v>
      </c>
      <c r="B181" s="1">
        <v>-3.1399999999999997E-2</v>
      </c>
      <c r="C181" s="2">
        <f t="shared" si="21"/>
        <v>49425601.526675843</v>
      </c>
      <c r="D181" s="2">
        <f t="shared" si="22"/>
        <v>49421647.478553712</v>
      </c>
      <c r="E181" s="1">
        <f t="shared" si="16"/>
        <v>5.0000000000000001E-3</v>
      </c>
      <c r="F181" s="17">
        <f t="shared" si="23"/>
        <v>49174539.241160944</v>
      </c>
      <c r="G181" s="20">
        <f t="shared" si="24"/>
        <v>247108.23739276855</v>
      </c>
      <c r="H181" s="3">
        <f t="shared" si="19"/>
        <v>50200.038426340929</v>
      </c>
      <c r="I181" s="3">
        <f t="shared" si="20"/>
        <v>196908.19896642762</v>
      </c>
    </row>
    <row r="182" spans="1:9">
      <c r="A182" s="4">
        <v>44621</v>
      </c>
      <c r="B182" s="1">
        <v>3.5799999999999998E-2</v>
      </c>
      <c r="C182" s="2">
        <f t="shared" si="21"/>
        <v>50934987.745994508</v>
      </c>
      <c r="D182" s="2">
        <f t="shared" si="22"/>
        <v>50930912.946974829</v>
      </c>
      <c r="E182" s="1">
        <f t="shared" si="16"/>
        <v>5.0000000000000001E-3</v>
      </c>
      <c r="F182" s="17">
        <f t="shared" si="23"/>
        <v>50676258.382239953</v>
      </c>
      <c r="G182" s="20">
        <f t="shared" si="24"/>
        <v>254654.56473487415</v>
      </c>
      <c r="H182" s="3">
        <f t="shared" si="19"/>
        <v>51733.074825889686</v>
      </c>
      <c r="I182" s="3">
        <f t="shared" si="20"/>
        <v>202921.48990898445</v>
      </c>
    </row>
    <row r="183" spans="1:9">
      <c r="A183" s="4">
        <v>44652</v>
      </c>
      <c r="B183" s="1">
        <v>-8.7999999999999995E-2</v>
      </c>
      <c r="C183" s="2">
        <f t="shared" si="21"/>
        <v>46216747.644602835</v>
      </c>
      <c r="D183" s="2">
        <f t="shared" si="22"/>
        <v>46213050.304791272</v>
      </c>
      <c r="E183" s="1">
        <f t="shared" si="16"/>
        <v>5.0000000000000001E-3</v>
      </c>
      <c r="F183" s="17">
        <f t="shared" si="23"/>
        <v>45981985.053267315</v>
      </c>
      <c r="G183" s="20">
        <f t="shared" si="24"/>
        <v>231065.25152395637</v>
      </c>
      <c r="H183" s="3">
        <f t="shared" si="19"/>
        <v>46940.905847091737</v>
      </c>
      <c r="I183" s="3">
        <f t="shared" si="20"/>
        <v>184124.34567686461</v>
      </c>
    </row>
    <row r="184" spans="1:9">
      <c r="A184" s="4">
        <v>44682</v>
      </c>
      <c r="B184" s="1">
        <v>1E-4</v>
      </c>
      <c r="C184" s="2">
        <f t="shared" ref="C184:C192" si="25">F183*(1+B184)</f>
        <v>45986583.251772642</v>
      </c>
      <c r="D184" s="2">
        <f t="shared" ref="D184:D192" si="26">C184*0.99992</f>
        <v>45982904.325112499</v>
      </c>
      <c r="E184" s="1">
        <f t="shared" si="16"/>
        <v>5.0000000000000001E-3</v>
      </c>
      <c r="F184" s="17">
        <f t="shared" ref="F184:F192" si="27">D184*(1-E184)</f>
        <v>45752989.803486936</v>
      </c>
      <c r="G184" s="20">
        <f t="shared" ref="G184:G192" si="28">D184*E184</f>
        <v>229914.52162556251</v>
      </c>
      <c r="H184" s="3">
        <f t="shared" si="19"/>
        <v>46707.135068233023</v>
      </c>
      <c r="I184" s="3">
        <f t="shared" si="20"/>
        <v>183207.3865573295</v>
      </c>
    </row>
    <row r="185" spans="1:9">
      <c r="A185" s="4">
        <v>44713</v>
      </c>
      <c r="B185" s="1">
        <v>-8.3900000000000002E-2</v>
      </c>
      <c r="C185" s="2">
        <f t="shared" si="25"/>
        <v>41914313.958974384</v>
      </c>
      <c r="D185" s="2">
        <f t="shared" si="26"/>
        <v>41910960.813857667</v>
      </c>
      <c r="E185" s="1">
        <f t="shared" si="16"/>
        <v>5.0000000000000001E-3</v>
      </c>
      <c r="F185" s="17">
        <f t="shared" si="27"/>
        <v>41701406.009788379</v>
      </c>
      <c r="G185" s="20">
        <f t="shared" si="28"/>
        <v>209554.80406928834</v>
      </c>
      <c r="H185" s="3">
        <f t="shared" si="19"/>
        <v>42571.058446675925</v>
      </c>
      <c r="I185" s="3">
        <f t="shared" si="20"/>
        <v>166983.74562261242</v>
      </c>
    </row>
    <row r="186" spans="1:9">
      <c r="A186" s="4">
        <v>44743</v>
      </c>
      <c r="B186" s="1">
        <v>9.11E-2</v>
      </c>
      <c r="C186" s="2">
        <f t="shared" si="25"/>
        <v>45500404.0972801</v>
      </c>
      <c r="D186" s="2">
        <f t="shared" si="26"/>
        <v>45496764.064952321</v>
      </c>
      <c r="E186" s="1">
        <f t="shared" si="16"/>
        <v>5.0000000000000001E-3</v>
      </c>
      <c r="F186" s="17">
        <f t="shared" si="27"/>
        <v>45269280.244627558</v>
      </c>
      <c r="G186" s="20">
        <f t="shared" si="28"/>
        <v>227483.82032476162</v>
      </c>
      <c r="H186" s="3">
        <f t="shared" si="19"/>
        <v>46213.33809897532</v>
      </c>
      <c r="I186" s="3">
        <f t="shared" si="20"/>
        <v>181270.48222578631</v>
      </c>
    </row>
    <row r="187" spans="1:9">
      <c r="A187" s="4">
        <v>44774</v>
      </c>
      <c r="B187" s="1">
        <v>-4.24E-2</v>
      </c>
      <c r="C187" s="2">
        <f t="shared" si="25"/>
        <v>43349862.762255348</v>
      </c>
      <c r="D187" s="2">
        <f t="shared" si="26"/>
        <v>43346394.773234367</v>
      </c>
      <c r="E187" s="1">
        <f t="shared" si="16"/>
        <v>5.0000000000000001E-3</v>
      </c>
      <c r="F187" s="17">
        <f t="shared" si="27"/>
        <v>43129662.799368195</v>
      </c>
      <c r="G187" s="20">
        <f t="shared" si="28"/>
        <v>216731.97386617184</v>
      </c>
      <c r="H187" s="3">
        <f t="shared" si="19"/>
        <v>44029.10049091281</v>
      </c>
      <c r="I187" s="3">
        <f t="shared" si="20"/>
        <v>172702.87337525905</v>
      </c>
    </row>
    <row r="188" spans="1:9">
      <c r="A188" s="4">
        <v>44805</v>
      </c>
      <c r="B188" s="1">
        <v>-9.3399999999999997E-2</v>
      </c>
      <c r="C188" s="2">
        <f t="shared" si="25"/>
        <v>39101352.293907203</v>
      </c>
      <c r="D188" s="2">
        <f t="shared" si="26"/>
        <v>39098224.185723692</v>
      </c>
      <c r="E188" s="1">
        <f t="shared" si="16"/>
        <v>5.0000000000000001E-3</v>
      </c>
      <c r="F188" s="17">
        <f t="shared" si="27"/>
        <v>38902733.064795077</v>
      </c>
      <c r="G188" s="20">
        <f t="shared" si="28"/>
        <v>195491.12092861847</v>
      </c>
      <c r="H188" s="3">
        <f t="shared" si="19"/>
        <v>39714.021216648842</v>
      </c>
      <c r="I188" s="3">
        <f t="shared" si="20"/>
        <v>155777.09971196964</v>
      </c>
    </row>
    <row r="189" spans="1:9">
      <c r="A189" s="4">
        <v>44835</v>
      </c>
      <c r="B189" s="1">
        <v>7.9899999999999999E-2</v>
      </c>
      <c r="C189" s="2">
        <f t="shared" si="25"/>
        <v>42011061.436672203</v>
      </c>
      <c r="D189" s="2">
        <f t="shared" si="26"/>
        <v>42007700.551757269</v>
      </c>
      <c r="E189" s="1">
        <f t="shared" si="16"/>
        <v>5.0000000000000001E-3</v>
      </c>
      <c r="F189" s="17">
        <f t="shared" si="27"/>
        <v>41797662.048998483</v>
      </c>
      <c r="G189" s="20">
        <f t="shared" si="28"/>
        <v>210038.50275878634</v>
      </c>
      <c r="H189" s="3">
        <f t="shared" si="19"/>
        <v>42669.321835447445</v>
      </c>
      <c r="I189" s="3">
        <f t="shared" si="20"/>
        <v>167369.18092333889</v>
      </c>
    </row>
    <row r="190" spans="1:9">
      <c r="A190" s="4">
        <v>44866</v>
      </c>
      <c r="B190" s="1">
        <v>5.3800000000000001E-2</v>
      </c>
      <c r="C190" s="2">
        <f t="shared" si="25"/>
        <v>44046376.267234601</v>
      </c>
      <c r="D190" s="2">
        <f t="shared" si="26"/>
        <v>44042852.55713322</v>
      </c>
      <c r="E190" s="1">
        <f t="shared" si="16"/>
        <v>5.0000000000000001E-3</v>
      </c>
      <c r="F190" s="17">
        <f t="shared" si="27"/>
        <v>43822638.294347554</v>
      </c>
      <c r="G190" s="20">
        <f t="shared" si="28"/>
        <v>220214.2627856661</v>
      </c>
      <c r="H190" s="3">
        <f t="shared" si="19"/>
        <v>44736.527484908067</v>
      </c>
      <c r="I190" s="3">
        <f t="shared" si="20"/>
        <v>175477.73530075804</v>
      </c>
    </row>
    <row r="191" spans="1:9">
      <c r="A191" s="4">
        <v>44896</v>
      </c>
      <c r="B191" s="1">
        <v>-5.8999999999999997E-2</v>
      </c>
      <c r="C191" s="2">
        <f t="shared" si="25"/>
        <v>41237102.634981051</v>
      </c>
      <c r="D191" s="2">
        <f t="shared" si="26"/>
        <v>41233803.666770257</v>
      </c>
      <c r="E191" s="1">
        <f t="shared" si="16"/>
        <v>5.0000000000000001E-3</v>
      </c>
      <c r="F191" s="17">
        <f t="shared" si="27"/>
        <v>41027634.648436405</v>
      </c>
      <c r="G191" s="20">
        <f t="shared" si="28"/>
        <v>206169.0183338513</v>
      </c>
      <c r="H191" s="3">
        <f t="shared" si="19"/>
        <v>41883.23607452189</v>
      </c>
      <c r="I191" s="3">
        <f t="shared" si="20"/>
        <v>164285.7822593294</v>
      </c>
    </row>
    <row r="192" spans="1:9">
      <c r="A192" s="4">
        <v>44927</v>
      </c>
      <c r="B192" s="1">
        <v>2.3300000000000001E-2</v>
      </c>
      <c r="C192" s="2">
        <f t="shared" si="25"/>
        <v>41983578.53574498</v>
      </c>
      <c r="D192" s="2">
        <f t="shared" si="26"/>
        <v>41980219.849462122</v>
      </c>
      <c r="E192" s="1">
        <f t="shared" si="16"/>
        <v>5.0000000000000001E-3</v>
      </c>
      <c r="F192" s="17">
        <f t="shared" si="27"/>
        <v>41770318.750214808</v>
      </c>
      <c r="G192" s="20">
        <f t="shared" si="28"/>
        <v>209901.0992473106</v>
      </c>
      <c r="H192" s="3">
        <f t="shared" si="19"/>
        <v>42641.408312091145</v>
      </c>
      <c r="I192" s="3">
        <f t="shared" si="20"/>
        <v>167259.69093521946</v>
      </c>
    </row>
    <row r="193" spans="2:9">
      <c r="B193" s="13">
        <f>AVERAGE(B28:B192)</f>
        <v>1.00569696969697E-2</v>
      </c>
      <c r="G193" s="3">
        <f>SUM(G10:G192)</f>
        <v>31900800.364503361</v>
      </c>
      <c r="H193" s="3">
        <f t="shared" si="19"/>
        <v>6480647.5940488577</v>
      </c>
      <c r="I193" s="3">
        <f t="shared" si="20"/>
        <v>25420152.770454504</v>
      </c>
    </row>
    <row r="194" spans="2:9">
      <c r="B194" s="1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06ACB-A81A-42CD-8D62-4826704105DF}">
  <dimension ref="A2:O166"/>
  <sheetViews>
    <sheetView tabSelected="1" topLeftCell="A141" workbookViewId="0">
      <selection activeCell="K155" sqref="K155"/>
    </sheetView>
  </sheetViews>
  <sheetFormatPr defaultRowHeight="18"/>
  <cols>
    <col min="1" max="1" width="11.33203125" bestFit="1" customWidth="1"/>
    <col min="2" max="2" width="10" bestFit="1" customWidth="1"/>
    <col min="3" max="3" width="15.25" style="2" customWidth="1"/>
    <col min="4" max="4" width="12.83203125" style="2" customWidth="1"/>
    <col min="5" max="5" width="9.75" style="1" customWidth="1"/>
    <col min="6" max="6" width="13" style="3" bestFit="1" customWidth="1"/>
    <col min="7" max="7" width="12.58203125" style="3" bestFit="1" customWidth="1"/>
    <col min="8" max="9" width="12.4140625" bestFit="1" customWidth="1"/>
  </cols>
  <sheetData>
    <row r="2" spans="1:11">
      <c r="B2" t="s">
        <v>18</v>
      </c>
    </row>
    <row r="5" spans="1:11" ht="18.5" thickBot="1">
      <c r="C5" t="s">
        <v>1</v>
      </c>
      <c r="D5" s="2" t="s">
        <v>2</v>
      </c>
    </row>
    <row r="6" spans="1:11" ht="35.25" customHeight="1" thickBot="1">
      <c r="C6" s="5">
        <v>1000000</v>
      </c>
      <c r="D6" s="6">
        <v>0</v>
      </c>
    </row>
    <row r="7" spans="1:11" ht="18.5" thickBot="1"/>
    <row r="8" spans="1:11" ht="18.5" thickBot="1">
      <c r="A8" t="s">
        <v>8</v>
      </c>
      <c r="B8" t="s">
        <v>9</v>
      </c>
      <c r="C8" s="2" t="s">
        <v>1</v>
      </c>
      <c r="D8" s="2" t="s">
        <v>3</v>
      </c>
      <c r="E8" s="1" t="s">
        <v>2</v>
      </c>
      <c r="F8" s="9" t="s">
        <v>5</v>
      </c>
      <c r="G8" s="7" t="s">
        <v>6</v>
      </c>
      <c r="H8" t="s">
        <v>14</v>
      </c>
      <c r="I8" t="s">
        <v>15</v>
      </c>
      <c r="J8" t="s">
        <v>33</v>
      </c>
    </row>
    <row r="9" spans="1:11" ht="18.5" thickBot="1">
      <c r="A9" s="4">
        <v>40269</v>
      </c>
      <c r="B9" s="21">
        <v>5.6300000000000003E-2</v>
      </c>
      <c r="C9" s="2">
        <f>C6</f>
        <v>1000000</v>
      </c>
      <c r="D9" s="2">
        <f>C9*0.99920833</f>
        <v>999208.33</v>
      </c>
      <c r="E9" s="1">
        <f>D6</f>
        <v>0</v>
      </c>
      <c r="F9" s="10">
        <f>D9*(1-E9)</f>
        <v>999208.33</v>
      </c>
      <c r="G9" s="8">
        <f>D9*E9</f>
        <v>0</v>
      </c>
      <c r="H9" s="2">
        <f>G9*0.20315</f>
        <v>0</v>
      </c>
      <c r="I9" s="2">
        <f>G9 -H9</f>
        <v>0</v>
      </c>
      <c r="J9" s="25">
        <v>0.75</v>
      </c>
    </row>
    <row r="10" spans="1:11" ht="18.5" thickBot="1">
      <c r="A10" s="4">
        <v>40299</v>
      </c>
      <c r="B10" s="22">
        <v>-0.2</v>
      </c>
      <c r="C10" s="2">
        <f t="shared" ref="C10:C73" si="0">F9*(1+B10)</f>
        <v>799366.66399999999</v>
      </c>
      <c r="D10" s="2">
        <f t="shared" ref="D10:D73" si="1">C10*0.99920833</f>
        <v>798733.82939311105</v>
      </c>
      <c r="E10" s="1">
        <f t="shared" ref="E10" si="2">D7</f>
        <v>0</v>
      </c>
      <c r="F10" s="10">
        <f t="shared" ref="F10:F73" si="3">D10*(1-E10)</f>
        <v>798733.82939311105</v>
      </c>
      <c r="G10" s="8">
        <f t="shared" ref="G10:G73" si="4">D10*E10</f>
        <v>0</v>
      </c>
      <c r="H10" s="2">
        <f t="shared" ref="H10:H73" si="5">G10*0.20315</f>
        <v>0</v>
      </c>
      <c r="I10" s="2">
        <f t="shared" ref="I10:I73" si="6">G10 -H10</f>
        <v>0</v>
      </c>
      <c r="J10" s="25">
        <f>J9*(1+B10 )</f>
        <v>0.60000000000000009</v>
      </c>
    </row>
    <row r="11" spans="1:11" ht="18.5" thickBot="1">
      <c r="A11" s="4">
        <v>40330</v>
      </c>
      <c r="B11" s="22">
        <v>-0.2167</v>
      </c>
      <c r="C11" s="2">
        <f t="shared" si="0"/>
        <v>625648.20856362383</v>
      </c>
      <c r="D11" s="2">
        <f t="shared" si="1"/>
        <v>625152.90164635028</v>
      </c>
      <c r="E11" s="1">
        <v>0</v>
      </c>
      <c r="F11" s="10">
        <f t="shared" si="3"/>
        <v>625152.90164635028</v>
      </c>
      <c r="G11" s="8">
        <f t="shared" si="4"/>
        <v>0</v>
      </c>
      <c r="H11" s="2">
        <f t="shared" si="5"/>
        <v>0</v>
      </c>
      <c r="I11" s="2">
        <f t="shared" si="6"/>
        <v>0</v>
      </c>
      <c r="J11" s="25">
        <f>J10*(1+B11 )</f>
        <v>0.46998000000000006</v>
      </c>
    </row>
    <row r="12" spans="1:11" ht="18.5" thickBot="1">
      <c r="A12" s="4">
        <v>40360</v>
      </c>
      <c r="B12" s="23">
        <v>0.1489</v>
      </c>
      <c r="C12" s="2">
        <f t="shared" si="0"/>
        <v>718238.1687014919</v>
      </c>
      <c r="D12" s="2">
        <f t="shared" si="1"/>
        <v>717669.561090476</v>
      </c>
      <c r="E12" s="1">
        <v>0</v>
      </c>
      <c r="F12" s="10">
        <f t="shared" si="3"/>
        <v>717669.561090476</v>
      </c>
      <c r="G12" s="8">
        <f t="shared" si="4"/>
        <v>0</v>
      </c>
      <c r="H12" s="2">
        <f t="shared" si="5"/>
        <v>0</v>
      </c>
      <c r="I12" s="2">
        <f t="shared" si="6"/>
        <v>0</v>
      </c>
      <c r="J12" s="25">
        <f>J11*(1+B12 )</f>
        <v>0.53996002200000004</v>
      </c>
    </row>
    <row r="13" spans="1:11" ht="18.5" thickBot="1">
      <c r="A13" s="4">
        <v>40391</v>
      </c>
      <c r="B13" s="22">
        <v>-0.33329999999999999</v>
      </c>
      <c r="C13" s="2">
        <f t="shared" si="0"/>
        <v>478470.29637902038</v>
      </c>
      <c r="D13" s="2">
        <f t="shared" si="1"/>
        <v>478091.50579948601</v>
      </c>
      <c r="E13" s="1">
        <v>0</v>
      </c>
      <c r="F13" s="37">
        <f t="shared" si="3"/>
        <v>478091.50579948601</v>
      </c>
      <c r="G13" s="37">
        <f t="shared" si="4"/>
        <v>0</v>
      </c>
      <c r="H13" s="38">
        <f t="shared" si="5"/>
        <v>0</v>
      </c>
      <c r="I13" s="38">
        <f t="shared" si="6"/>
        <v>0</v>
      </c>
      <c r="J13" s="42">
        <f>J12*(1+B13 )</f>
        <v>0.35999134666740007</v>
      </c>
      <c r="K13" s="39" t="s">
        <v>32</v>
      </c>
    </row>
    <row r="14" spans="1:11" ht="18.5" thickBot="1">
      <c r="A14" s="4">
        <v>40422</v>
      </c>
      <c r="B14" s="23">
        <v>0.44440000000000002</v>
      </c>
      <c r="C14" s="2">
        <f t="shared" si="0"/>
        <v>690555.37097677751</v>
      </c>
      <c r="D14" s="2">
        <f t="shared" si="1"/>
        <v>690008.67900623626</v>
      </c>
      <c r="E14" s="1">
        <v>0</v>
      </c>
      <c r="F14" s="10">
        <f t="shared" si="3"/>
        <v>690008.67900623626</v>
      </c>
      <c r="G14" s="8">
        <f t="shared" si="4"/>
        <v>0</v>
      </c>
      <c r="H14" s="2">
        <f t="shared" si="5"/>
        <v>0</v>
      </c>
      <c r="I14" s="2">
        <f t="shared" si="6"/>
        <v>0</v>
      </c>
      <c r="J14" s="25">
        <f t="shared" ref="J14:J77" si="7">J13*(1+B14 )</f>
        <v>0.51997150112639268</v>
      </c>
    </row>
    <row r="15" spans="1:11" ht="18.5" thickBot="1">
      <c r="A15" s="4">
        <v>40452</v>
      </c>
      <c r="B15" s="23">
        <v>0.21149999999999999</v>
      </c>
      <c r="C15" s="2">
        <f t="shared" si="0"/>
        <v>835945.51461605518</v>
      </c>
      <c r="D15" s="2">
        <f t="shared" si="1"/>
        <v>835283.72163049912</v>
      </c>
      <c r="E15" s="1">
        <v>0</v>
      </c>
      <c r="F15" s="10">
        <f t="shared" si="3"/>
        <v>835283.72163049912</v>
      </c>
      <c r="G15" s="8">
        <f t="shared" si="4"/>
        <v>0</v>
      </c>
      <c r="H15" s="2">
        <f t="shared" si="5"/>
        <v>0</v>
      </c>
      <c r="I15" s="2">
        <f t="shared" si="6"/>
        <v>0</v>
      </c>
      <c r="J15" s="25">
        <f t="shared" si="7"/>
        <v>0.62994547361462472</v>
      </c>
    </row>
    <row r="16" spans="1:11" ht="18.5" thickBot="1">
      <c r="A16" s="4">
        <v>40483</v>
      </c>
      <c r="B16" s="23">
        <v>0.127</v>
      </c>
      <c r="C16" s="2">
        <f t="shared" si="0"/>
        <v>941364.7542775725</v>
      </c>
      <c r="D16" s="2">
        <f t="shared" si="1"/>
        <v>940619.5040425536</v>
      </c>
      <c r="E16" s="1">
        <v>0</v>
      </c>
      <c r="F16" s="10">
        <f>D16*(1-E16)</f>
        <v>940619.5040425536</v>
      </c>
      <c r="G16" s="8">
        <f t="shared" si="4"/>
        <v>0</v>
      </c>
      <c r="H16" s="2">
        <f t="shared" si="5"/>
        <v>0</v>
      </c>
      <c r="I16" s="2">
        <f t="shared" si="6"/>
        <v>0</v>
      </c>
      <c r="J16" s="25">
        <f t="shared" si="7"/>
        <v>0.70994854876368207</v>
      </c>
    </row>
    <row r="17" spans="1:10" ht="18.5" thickBot="1">
      <c r="A17" s="4">
        <v>40513</v>
      </c>
      <c r="B17" s="23">
        <v>0.16900000000000001</v>
      </c>
      <c r="C17" s="2">
        <f t="shared" si="0"/>
        <v>1099584.2002257451</v>
      </c>
      <c r="D17" s="2">
        <f t="shared" si="1"/>
        <v>1098713.6924019523</v>
      </c>
      <c r="E17" s="1">
        <v>0</v>
      </c>
      <c r="F17" s="10">
        <f t="shared" si="3"/>
        <v>1098713.6924019523</v>
      </c>
      <c r="G17" s="8">
        <f t="shared" si="4"/>
        <v>0</v>
      </c>
      <c r="H17" s="2">
        <f t="shared" si="5"/>
        <v>0</v>
      </c>
      <c r="I17" s="2">
        <f t="shared" si="6"/>
        <v>0</v>
      </c>
      <c r="J17" s="25">
        <f t="shared" si="7"/>
        <v>0.82992985350474435</v>
      </c>
    </row>
    <row r="18" spans="1:10" ht="18.5" thickBot="1">
      <c r="A18" s="4">
        <v>40544</v>
      </c>
      <c r="B18" s="23">
        <v>0.21690000000000001</v>
      </c>
      <c r="C18" s="2">
        <f t="shared" si="0"/>
        <v>1337024.6922839358</v>
      </c>
      <c r="D18" s="2">
        <f t="shared" si="1"/>
        <v>1335966.2099457954</v>
      </c>
      <c r="E18" s="1">
        <v>0</v>
      </c>
      <c r="F18" s="10">
        <f t="shared" si="3"/>
        <v>1335966.2099457954</v>
      </c>
      <c r="G18" s="8">
        <f t="shared" si="4"/>
        <v>0</v>
      </c>
      <c r="H18" s="2">
        <f t="shared" si="5"/>
        <v>0</v>
      </c>
      <c r="I18" s="2">
        <f t="shared" si="6"/>
        <v>0</v>
      </c>
      <c r="J18" s="25">
        <f t="shared" si="7"/>
        <v>1.0099416387299234</v>
      </c>
    </row>
    <row r="19" spans="1:10" ht="18.5" thickBot="1">
      <c r="A19" s="4">
        <v>40575</v>
      </c>
      <c r="B19" s="23">
        <v>0.1089</v>
      </c>
      <c r="C19" s="2">
        <f t="shared" si="0"/>
        <v>1481452.9302088926</v>
      </c>
      <c r="D19" s="2">
        <f t="shared" si="1"/>
        <v>1480280.108367634</v>
      </c>
      <c r="E19" s="1">
        <v>0</v>
      </c>
      <c r="F19" s="10">
        <f t="shared" si="3"/>
        <v>1480280.108367634</v>
      </c>
      <c r="G19" s="8">
        <f t="shared" si="4"/>
        <v>0</v>
      </c>
      <c r="H19" s="2">
        <f t="shared" si="5"/>
        <v>0</v>
      </c>
      <c r="I19" s="2">
        <f t="shared" si="6"/>
        <v>0</v>
      </c>
      <c r="J19" s="25">
        <f t="shared" si="7"/>
        <v>1.1199242831876119</v>
      </c>
    </row>
    <row r="20" spans="1:10" ht="18.5" thickBot="1">
      <c r="A20" s="4">
        <v>40603</v>
      </c>
      <c r="B20" s="22">
        <v>-0.1429</v>
      </c>
      <c r="C20" s="2">
        <f t="shared" si="0"/>
        <v>1268748.080881899</v>
      </c>
      <c r="D20" s="2">
        <f t="shared" si="1"/>
        <v>1267743.6510887071</v>
      </c>
      <c r="E20" s="1">
        <v>0</v>
      </c>
      <c r="F20" s="10">
        <f t="shared" si="3"/>
        <v>1267743.6510887071</v>
      </c>
      <c r="G20" s="8">
        <f t="shared" si="4"/>
        <v>0</v>
      </c>
      <c r="H20" s="2">
        <f t="shared" si="5"/>
        <v>0</v>
      </c>
      <c r="I20" s="2">
        <f t="shared" si="6"/>
        <v>0</v>
      </c>
      <c r="J20" s="25">
        <f t="shared" si="7"/>
        <v>0.95988710312010217</v>
      </c>
    </row>
    <row r="21" spans="1:10" ht="18.5" thickBot="1">
      <c r="A21" s="4">
        <v>40634</v>
      </c>
      <c r="B21" s="23">
        <v>7.2900000000000006E-2</v>
      </c>
      <c r="C21" s="2">
        <f t="shared" si="0"/>
        <v>1360162.1632530738</v>
      </c>
      <c r="D21" s="2">
        <f t="shared" si="1"/>
        <v>1359085.3636732912</v>
      </c>
      <c r="E21" s="1">
        <v>0</v>
      </c>
      <c r="F21" s="10">
        <f t="shared" si="3"/>
        <v>1359085.3636732912</v>
      </c>
      <c r="G21" s="8">
        <f t="shared" si="4"/>
        <v>0</v>
      </c>
      <c r="H21" s="2">
        <f t="shared" si="5"/>
        <v>0</v>
      </c>
      <c r="I21" s="2">
        <f t="shared" si="6"/>
        <v>0</v>
      </c>
      <c r="J21" s="25">
        <f t="shared" si="7"/>
        <v>1.0298628729375576</v>
      </c>
    </row>
    <row r="22" spans="1:10" ht="18.5" thickBot="1">
      <c r="A22" s="4">
        <v>40664</v>
      </c>
      <c r="B22" s="22">
        <v>-7.7700000000000005E-2</v>
      </c>
      <c r="C22" s="2">
        <f t="shared" si="0"/>
        <v>1253484.4309158765</v>
      </c>
      <c r="D22" s="2">
        <f t="shared" si="1"/>
        <v>1252492.0848964534</v>
      </c>
      <c r="E22" s="1">
        <v>0</v>
      </c>
      <c r="F22" s="10">
        <f t="shared" si="3"/>
        <v>1252492.0848964534</v>
      </c>
      <c r="G22" s="8">
        <f t="shared" si="4"/>
        <v>0</v>
      </c>
      <c r="H22" s="2">
        <f t="shared" si="5"/>
        <v>0</v>
      </c>
      <c r="I22" s="2">
        <f t="shared" si="6"/>
        <v>0</v>
      </c>
      <c r="J22" s="25">
        <f t="shared" si="7"/>
        <v>0.94984252771030941</v>
      </c>
    </row>
    <row r="23" spans="1:10" ht="18.5" thickBot="1">
      <c r="A23" s="4">
        <v>40695</v>
      </c>
      <c r="B23" s="22">
        <v>-0.2</v>
      </c>
      <c r="C23" s="2">
        <f t="shared" si="0"/>
        <v>1001993.6679171628</v>
      </c>
      <c r="D23" s="2">
        <f t="shared" si="1"/>
        <v>1001200.4195900827</v>
      </c>
      <c r="E23" s="1">
        <v>0</v>
      </c>
      <c r="F23" s="10">
        <f t="shared" si="3"/>
        <v>1001200.4195900827</v>
      </c>
      <c r="G23" s="8">
        <f t="shared" si="4"/>
        <v>0</v>
      </c>
      <c r="H23" s="2">
        <f t="shared" si="5"/>
        <v>0</v>
      </c>
      <c r="I23" s="2">
        <f t="shared" si="6"/>
        <v>0</v>
      </c>
      <c r="J23" s="25">
        <f t="shared" si="7"/>
        <v>0.75987402216824762</v>
      </c>
    </row>
    <row r="24" spans="1:10" ht="18.5" thickBot="1">
      <c r="A24" s="4">
        <v>40725</v>
      </c>
      <c r="B24" s="22">
        <v>-0.1711</v>
      </c>
      <c r="C24" s="2">
        <f t="shared" si="0"/>
        <v>829895.02779821958</v>
      </c>
      <c r="D24" s="2">
        <f t="shared" si="1"/>
        <v>829238.02480156254</v>
      </c>
      <c r="E24" s="1">
        <v>0</v>
      </c>
      <c r="F24" s="10">
        <f t="shared" si="3"/>
        <v>829238.02480156254</v>
      </c>
      <c r="G24" s="8">
        <f t="shared" si="4"/>
        <v>0</v>
      </c>
      <c r="H24" s="2">
        <f t="shared" si="5"/>
        <v>0</v>
      </c>
      <c r="I24" s="2">
        <f t="shared" si="6"/>
        <v>0</v>
      </c>
      <c r="J24" s="25">
        <f t="shared" si="7"/>
        <v>0.6298595769752604</v>
      </c>
    </row>
    <row r="25" spans="1:10" ht="18.5" thickBot="1">
      <c r="A25" s="4">
        <v>40756</v>
      </c>
      <c r="B25" s="22">
        <v>-0.26979999999999998</v>
      </c>
      <c r="C25" s="2">
        <f t="shared" si="0"/>
        <v>605509.60571010096</v>
      </c>
      <c r="D25" s="2">
        <f t="shared" si="1"/>
        <v>605030.24192054849</v>
      </c>
      <c r="E25" s="1">
        <v>0</v>
      </c>
      <c r="F25" s="10">
        <f t="shared" si="3"/>
        <v>605030.24192054849</v>
      </c>
      <c r="G25" s="8">
        <f t="shared" si="4"/>
        <v>0</v>
      </c>
      <c r="H25" s="2">
        <f t="shared" si="5"/>
        <v>0</v>
      </c>
      <c r="I25" s="2">
        <f t="shared" si="6"/>
        <v>0</v>
      </c>
      <c r="J25" s="25">
        <f t="shared" si="7"/>
        <v>0.45992346310733512</v>
      </c>
    </row>
    <row r="26" spans="1:10" ht="18.5" thickBot="1">
      <c r="A26" s="4">
        <v>40787</v>
      </c>
      <c r="B26" s="22">
        <v>-0.1739</v>
      </c>
      <c r="C26" s="2">
        <f t="shared" si="0"/>
        <v>499815.48285056517</v>
      </c>
      <c r="D26" s="2">
        <f t="shared" si="1"/>
        <v>499419.79392725683</v>
      </c>
      <c r="E26" s="1">
        <v>0</v>
      </c>
      <c r="F26" s="10">
        <f t="shared" si="3"/>
        <v>499419.79392725683</v>
      </c>
      <c r="G26" s="8">
        <f t="shared" si="4"/>
        <v>0</v>
      </c>
      <c r="H26" s="2">
        <f t="shared" si="5"/>
        <v>0</v>
      </c>
      <c r="I26" s="2">
        <f t="shared" si="6"/>
        <v>0</v>
      </c>
      <c r="J26" s="25">
        <f t="shared" si="7"/>
        <v>0.37994277287296957</v>
      </c>
    </row>
    <row r="27" spans="1:10" ht="18.5" thickBot="1">
      <c r="A27" s="4">
        <v>40817</v>
      </c>
      <c r="B27" s="23">
        <v>0.44740000000000002</v>
      </c>
      <c r="C27" s="2">
        <f t="shared" si="0"/>
        <v>722860.20973031153</v>
      </c>
      <c r="D27" s="2">
        <f t="shared" si="1"/>
        <v>722287.94298807427</v>
      </c>
      <c r="E27" s="1">
        <v>0</v>
      </c>
      <c r="F27" s="10">
        <f t="shared" si="3"/>
        <v>722287.94298807427</v>
      </c>
      <c r="G27" s="8">
        <f t="shared" si="4"/>
        <v>0</v>
      </c>
      <c r="H27" s="2">
        <f t="shared" si="5"/>
        <v>0</v>
      </c>
      <c r="I27" s="2">
        <f t="shared" si="6"/>
        <v>0</v>
      </c>
      <c r="J27" s="25">
        <f t="shared" si="7"/>
        <v>0.54992916945633619</v>
      </c>
    </row>
    <row r="28" spans="1:10" ht="18.5" thickBot="1">
      <c r="A28" s="4">
        <v>40848</v>
      </c>
      <c r="B28" s="22">
        <v>-0.14549999999999999</v>
      </c>
      <c r="C28" s="2">
        <f t="shared" si="0"/>
        <v>617195.04728330951</v>
      </c>
      <c r="D28" s="2">
        <f t="shared" si="1"/>
        <v>616706.43248022674</v>
      </c>
      <c r="E28" s="1">
        <v>0</v>
      </c>
      <c r="F28" s="10">
        <f t="shared" si="3"/>
        <v>616706.43248022674</v>
      </c>
      <c r="G28" s="8">
        <f t="shared" si="4"/>
        <v>0</v>
      </c>
      <c r="H28" s="2">
        <f t="shared" si="5"/>
        <v>0</v>
      </c>
      <c r="I28" s="2">
        <f t="shared" si="6"/>
        <v>0</v>
      </c>
      <c r="J28" s="25">
        <f t="shared" si="7"/>
        <v>0.46991447530043928</v>
      </c>
    </row>
    <row r="29" spans="1:10" ht="18.5" thickBot="1">
      <c r="A29" s="4">
        <v>40878</v>
      </c>
      <c r="B29" s="22">
        <v>-8.5099999999999995E-2</v>
      </c>
      <c r="C29" s="2">
        <f t="shared" si="0"/>
        <v>564224.71507615945</v>
      </c>
      <c r="D29" s="2">
        <f t="shared" si="1"/>
        <v>563778.03529597505</v>
      </c>
      <c r="E29" s="1">
        <v>0</v>
      </c>
      <c r="F29" s="10">
        <f t="shared" si="3"/>
        <v>563778.03529597505</v>
      </c>
      <c r="G29" s="8">
        <f t="shared" si="4"/>
        <v>0</v>
      </c>
      <c r="H29" s="2">
        <f t="shared" si="5"/>
        <v>0</v>
      </c>
      <c r="I29" s="2">
        <f t="shared" si="6"/>
        <v>0</v>
      </c>
      <c r="J29" s="25">
        <f t="shared" si="7"/>
        <v>0.42992475345237191</v>
      </c>
    </row>
    <row r="30" spans="1:10" ht="18.5" thickBot="1">
      <c r="A30" s="4">
        <v>40909</v>
      </c>
      <c r="B30" s="23">
        <v>0.41860000000000003</v>
      </c>
      <c r="C30" s="2">
        <f t="shared" si="0"/>
        <v>799775.52087087021</v>
      </c>
      <c r="D30" s="2">
        <f t="shared" si="1"/>
        <v>799142.36258426239</v>
      </c>
      <c r="E30" s="1">
        <v>0</v>
      </c>
      <c r="F30" s="10">
        <f t="shared" si="3"/>
        <v>799142.36258426239</v>
      </c>
      <c r="G30" s="8">
        <f t="shared" si="4"/>
        <v>0</v>
      </c>
      <c r="H30" s="2">
        <f t="shared" si="5"/>
        <v>0</v>
      </c>
      <c r="I30" s="2">
        <f t="shared" si="6"/>
        <v>0</v>
      </c>
      <c r="J30" s="25">
        <f t="shared" si="7"/>
        <v>0.60989125524753485</v>
      </c>
    </row>
    <row r="31" spans="1:10" ht="18.5" thickBot="1">
      <c r="A31" s="4">
        <v>40940</v>
      </c>
      <c r="B31" s="23">
        <v>9.8400000000000001E-2</v>
      </c>
      <c r="C31" s="2">
        <f t="shared" si="0"/>
        <v>877777.97106255381</v>
      </c>
      <c r="D31" s="2">
        <f t="shared" si="1"/>
        <v>877083.0605762027</v>
      </c>
      <c r="E31" s="1">
        <v>0</v>
      </c>
      <c r="F31" s="10">
        <f t="shared" si="3"/>
        <v>877083.0605762027</v>
      </c>
      <c r="G31" s="8">
        <f t="shared" si="4"/>
        <v>0</v>
      </c>
      <c r="H31" s="2">
        <f t="shared" si="5"/>
        <v>0</v>
      </c>
      <c r="I31" s="2">
        <f t="shared" si="6"/>
        <v>0</v>
      </c>
      <c r="J31" s="25">
        <f t="shared" si="7"/>
        <v>0.66990455476389232</v>
      </c>
    </row>
    <row r="32" spans="1:10" ht="18.5" thickBot="1">
      <c r="A32" s="4">
        <v>40969</v>
      </c>
      <c r="B32" s="23">
        <v>8.9599999999999999E-2</v>
      </c>
      <c r="C32" s="2">
        <f t="shared" si="0"/>
        <v>955669.70280383038</v>
      </c>
      <c r="D32" s="2">
        <f t="shared" si="1"/>
        <v>954913.12777021166</v>
      </c>
      <c r="E32" s="1">
        <v>0</v>
      </c>
      <c r="F32" s="10">
        <f t="shared" si="3"/>
        <v>954913.12777021166</v>
      </c>
      <c r="G32" s="8">
        <f t="shared" si="4"/>
        <v>0</v>
      </c>
      <c r="H32" s="2">
        <f t="shared" si="5"/>
        <v>0</v>
      </c>
      <c r="I32" s="2">
        <f t="shared" si="6"/>
        <v>0</v>
      </c>
      <c r="J32" s="25">
        <f t="shared" si="7"/>
        <v>0.729928002870737</v>
      </c>
    </row>
    <row r="33" spans="1:14" ht="18.5" thickBot="1">
      <c r="A33" s="4">
        <v>41000</v>
      </c>
      <c r="B33" s="22">
        <v>-0.16439999999999999</v>
      </c>
      <c r="C33" s="2">
        <f t="shared" si="0"/>
        <v>797925.40956478892</v>
      </c>
      <c r="D33" s="2">
        <f t="shared" si="1"/>
        <v>797293.71595579875</v>
      </c>
      <c r="E33" s="1">
        <v>0</v>
      </c>
      <c r="F33" s="10">
        <f t="shared" si="3"/>
        <v>797293.71595579875</v>
      </c>
      <c r="G33" s="8">
        <f t="shared" si="4"/>
        <v>0</v>
      </c>
      <c r="H33" s="2">
        <f t="shared" si="5"/>
        <v>0</v>
      </c>
      <c r="I33" s="2">
        <f t="shared" si="6"/>
        <v>0</v>
      </c>
      <c r="J33" s="25">
        <f t="shared" si="7"/>
        <v>0.60992783919878779</v>
      </c>
    </row>
    <row r="34" spans="1:14" ht="18.5" thickBot="1">
      <c r="A34" s="4">
        <v>41030</v>
      </c>
      <c r="B34" s="22">
        <v>-0.29509999999999997</v>
      </c>
      <c r="C34" s="2">
        <f t="shared" si="0"/>
        <v>562012.34037724265</v>
      </c>
      <c r="D34" s="2">
        <f t="shared" si="1"/>
        <v>561567.41206773615</v>
      </c>
      <c r="E34" s="1">
        <v>0</v>
      </c>
      <c r="F34" s="10">
        <f t="shared" si="3"/>
        <v>561567.41206773615</v>
      </c>
      <c r="G34" s="8">
        <f t="shared" si="4"/>
        <v>0</v>
      </c>
      <c r="H34" s="2">
        <f t="shared" si="5"/>
        <v>0</v>
      </c>
      <c r="I34" s="2">
        <f t="shared" si="6"/>
        <v>0</v>
      </c>
      <c r="J34" s="25">
        <f t="shared" si="7"/>
        <v>0.42993813385122559</v>
      </c>
    </row>
    <row r="35" spans="1:14" ht="18.5" thickBot="1">
      <c r="A35" s="4">
        <v>41061</v>
      </c>
      <c r="B35" s="23">
        <v>9.2999999999999999E-2</v>
      </c>
      <c r="C35" s="2">
        <f t="shared" si="0"/>
        <v>613793.18139003555</v>
      </c>
      <c r="D35" s="2">
        <f t="shared" si="1"/>
        <v>613307.25974212447</v>
      </c>
      <c r="E35" s="1">
        <v>0</v>
      </c>
      <c r="F35" s="10">
        <f t="shared" si="3"/>
        <v>613307.25974212447</v>
      </c>
      <c r="G35" s="8">
        <f t="shared" si="4"/>
        <v>0</v>
      </c>
      <c r="H35" s="2">
        <f t="shared" si="5"/>
        <v>0</v>
      </c>
      <c r="I35" s="2">
        <f t="shared" si="6"/>
        <v>0</v>
      </c>
      <c r="J35" s="25">
        <f t="shared" si="7"/>
        <v>0.46992238029938954</v>
      </c>
    </row>
    <row r="36" spans="1:14" ht="18.5" thickBot="1">
      <c r="A36" s="4">
        <v>41091</v>
      </c>
      <c r="B36" s="22">
        <v>-2.1299999999999999E-2</v>
      </c>
      <c r="C36" s="2">
        <f t="shared" si="0"/>
        <v>600243.81510961719</v>
      </c>
      <c r="D36" s="2">
        <f t="shared" si="1"/>
        <v>599768.6200885094</v>
      </c>
      <c r="E36" s="1">
        <v>0</v>
      </c>
      <c r="F36" s="10">
        <f t="shared" si="3"/>
        <v>599768.6200885094</v>
      </c>
      <c r="G36" s="8">
        <f t="shared" si="4"/>
        <v>0</v>
      </c>
      <c r="H36" s="2">
        <f t="shared" si="5"/>
        <v>0</v>
      </c>
      <c r="I36" s="2">
        <f t="shared" si="6"/>
        <v>0</v>
      </c>
      <c r="J36" s="25">
        <f t="shared" si="7"/>
        <v>0.45991303359901253</v>
      </c>
    </row>
    <row r="37" spans="1:14" ht="18.5" thickBot="1">
      <c r="A37" s="4">
        <v>41122</v>
      </c>
      <c r="B37" s="23">
        <v>0.1087</v>
      </c>
      <c r="C37" s="2">
        <f t="shared" si="0"/>
        <v>664963.46909213043</v>
      </c>
      <c r="D37" s="2">
        <f t="shared" si="1"/>
        <v>664437.03746255429</v>
      </c>
      <c r="E37" s="1">
        <v>0</v>
      </c>
      <c r="F37" s="10">
        <f t="shared" si="3"/>
        <v>664437.03746255429</v>
      </c>
      <c r="G37" s="8">
        <f t="shared" si="4"/>
        <v>0</v>
      </c>
      <c r="H37" s="2">
        <f t="shared" si="5"/>
        <v>0</v>
      </c>
      <c r="I37" s="2">
        <f t="shared" si="6"/>
        <v>0</v>
      </c>
      <c r="J37" s="25">
        <f t="shared" si="7"/>
        <v>0.50990558035122524</v>
      </c>
    </row>
    <row r="38" spans="1:14" ht="18.5" thickBot="1">
      <c r="A38" s="4">
        <v>41153</v>
      </c>
      <c r="B38" s="22">
        <v>-0.1176</v>
      </c>
      <c r="C38" s="2">
        <f t="shared" si="0"/>
        <v>586299.2418569579</v>
      </c>
      <c r="D38" s="2">
        <f t="shared" si="1"/>
        <v>585835.08633615694</v>
      </c>
      <c r="E38" s="1">
        <v>0</v>
      </c>
      <c r="F38" s="10">
        <f t="shared" si="3"/>
        <v>585835.08633615694</v>
      </c>
      <c r="G38" s="8">
        <f t="shared" si="4"/>
        <v>0</v>
      </c>
      <c r="H38" s="2">
        <f t="shared" si="5"/>
        <v>0</v>
      </c>
      <c r="I38" s="2">
        <f t="shared" si="6"/>
        <v>0</v>
      </c>
      <c r="J38" s="25">
        <f t="shared" si="7"/>
        <v>0.44994068410192112</v>
      </c>
    </row>
    <row r="39" spans="1:14" ht="18.5" thickBot="1">
      <c r="A39" s="4">
        <v>41183</v>
      </c>
      <c r="B39" s="22">
        <v>-0.12139999999999999</v>
      </c>
      <c r="C39" s="2">
        <f t="shared" si="0"/>
        <v>514714.70685494749</v>
      </c>
      <c r="D39" s="2">
        <f t="shared" si="1"/>
        <v>514307.22266297165</v>
      </c>
      <c r="E39" s="1">
        <v>0</v>
      </c>
      <c r="F39" s="10">
        <f t="shared" si="3"/>
        <v>514307.22266297165</v>
      </c>
      <c r="G39" s="8">
        <f t="shared" si="4"/>
        <v>0</v>
      </c>
      <c r="H39" s="2">
        <f t="shared" si="5"/>
        <v>0</v>
      </c>
      <c r="I39" s="2">
        <f t="shared" si="6"/>
        <v>0</v>
      </c>
      <c r="J39" s="25">
        <f t="shared" si="7"/>
        <v>0.39531788505194793</v>
      </c>
    </row>
    <row r="40" spans="1:14" ht="18.5" thickBot="1">
      <c r="A40" s="4">
        <v>41214</v>
      </c>
      <c r="B40" s="23">
        <v>5.5500000000000001E-2</v>
      </c>
      <c r="C40" s="2">
        <f t="shared" si="0"/>
        <v>542851.27352076664</v>
      </c>
      <c r="D40" s="2">
        <f t="shared" si="1"/>
        <v>542421.51445305848</v>
      </c>
      <c r="E40" s="1">
        <v>0</v>
      </c>
      <c r="F40" s="10">
        <f t="shared" si="3"/>
        <v>542421.51445305848</v>
      </c>
      <c r="G40" s="8">
        <f t="shared" si="4"/>
        <v>0</v>
      </c>
      <c r="H40" s="2">
        <f t="shared" si="5"/>
        <v>0</v>
      </c>
      <c r="I40" s="2">
        <f t="shared" si="6"/>
        <v>0</v>
      </c>
      <c r="J40" s="25">
        <f t="shared" si="7"/>
        <v>0.41725802767233106</v>
      </c>
    </row>
    <row r="41" spans="1:14" ht="18.5" thickBot="1">
      <c r="A41" s="4">
        <v>41244</v>
      </c>
      <c r="B41" s="23">
        <v>7.3899999999999993E-2</v>
      </c>
      <c r="C41" s="2">
        <f t="shared" si="0"/>
        <v>582506.46437113953</v>
      </c>
      <c r="D41" s="2">
        <f t="shared" si="1"/>
        <v>582045.31147849082</v>
      </c>
      <c r="E41" s="1">
        <v>0</v>
      </c>
      <c r="F41" s="10">
        <f t="shared" si="3"/>
        <v>582045.31147849082</v>
      </c>
      <c r="G41" s="8">
        <f t="shared" si="4"/>
        <v>0</v>
      </c>
      <c r="H41" s="2">
        <f t="shared" si="5"/>
        <v>0</v>
      </c>
      <c r="I41" s="2">
        <f t="shared" si="6"/>
        <v>0</v>
      </c>
      <c r="J41" s="25">
        <f t="shared" si="7"/>
        <v>0.44809339591731634</v>
      </c>
    </row>
    <row r="42" spans="1:14" ht="18.5" thickBot="1">
      <c r="A42" s="4">
        <v>41275</v>
      </c>
      <c r="B42" s="23">
        <v>0.2354</v>
      </c>
      <c r="C42" s="2">
        <f t="shared" si="0"/>
        <v>719058.77780052763</v>
      </c>
      <c r="D42" s="2">
        <f t="shared" si="1"/>
        <v>718489.52053790633</v>
      </c>
      <c r="E42" s="1">
        <v>0</v>
      </c>
      <c r="F42" s="17">
        <f t="shared" si="3"/>
        <v>718489.52053790633</v>
      </c>
      <c r="G42" s="17">
        <f t="shared" si="4"/>
        <v>0</v>
      </c>
      <c r="H42" s="28">
        <f t="shared" si="5"/>
        <v>0</v>
      </c>
      <c r="I42" s="28">
        <f t="shared" si="6"/>
        <v>0</v>
      </c>
      <c r="J42" s="40">
        <f t="shared" si="7"/>
        <v>0.55357458131625259</v>
      </c>
      <c r="K42" s="26" t="s">
        <v>29</v>
      </c>
      <c r="L42" s="26"/>
      <c r="M42" s="26"/>
      <c r="N42" s="26"/>
    </row>
    <row r="43" spans="1:14" ht="18.5" thickBot="1">
      <c r="A43" s="4">
        <v>41306</v>
      </c>
      <c r="B43" s="23">
        <v>0.1237</v>
      </c>
      <c r="C43" s="2">
        <f t="shared" si="0"/>
        <v>807366.67422844528</v>
      </c>
      <c r="D43" s="2">
        <f t="shared" si="1"/>
        <v>806727.50625345879</v>
      </c>
      <c r="E43" s="1">
        <v>0</v>
      </c>
      <c r="F43" s="10">
        <f t="shared" si="3"/>
        <v>806727.50625345879</v>
      </c>
      <c r="G43" s="8">
        <f t="shared" si="4"/>
        <v>0</v>
      </c>
      <c r="H43" s="2">
        <f t="shared" si="5"/>
        <v>0</v>
      </c>
      <c r="I43" s="2">
        <f t="shared" si="6"/>
        <v>0</v>
      </c>
      <c r="J43" s="25">
        <f t="shared" si="7"/>
        <v>0.62205175702507298</v>
      </c>
    </row>
    <row r="44" spans="1:14" ht="18.5" thickBot="1">
      <c r="A44" s="4">
        <v>41334</v>
      </c>
      <c r="B44" s="23">
        <v>3.9899999999999998E-2</v>
      </c>
      <c r="C44" s="2">
        <f t="shared" si="0"/>
        <v>838915.93375297182</v>
      </c>
      <c r="D44" s="2">
        <f t="shared" si="1"/>
        <v>838251.7891756976</v>
      </c>
      <c r="E44" s="1">
        <v>0</v>
      </c>
      <c r="F44" s="10">
        <f t="shared" si="3"/>
        <v>838251.7891756976</v>
      </c>
      <c r="G44" s="8">
        <f t="shared" si="4"/>
        <v>0</v>
      </c>
      <c r="H44" s="2">
        <f t="shared" si="5"/>
        <v>0</v>
      </c>
      <c r="I44" s="2">
        <f t="shared" si="6"/>
        <v>0</v>
      </c>
      <c r="J44" s="25">
        <f t="shared" si="7"/>
        <v>0.64687162213037341</v>
      </c>
    </row>
    <row r="45" spans="1:14" ht="18.5" thickBot="1">
      <c r="A45" s="4">
        <v>41365</v>
      </c>
      <c r="B45" s="23">
        <v>4.3799999999999999E-2</v>
      </c>
      <c r="C45" s="2">
        <f t="shared" si="0"/>
        <v>874967.21754159324</v>
      </c>
      <c r="D45" s="2">
        <f t="shared" si="1"/>
        <v>874274.53224448208</v>
      </c>
      <c r="E45" s="1">
        <v>0</v>
      </c>
      <c r="F45" s="10">
        <f t="shared" si="3"/>
        <v>874274.53224448208</v>
      </c>
      <c r="G45" s="8">
        <f t="shared" si="4"/>
        <v>0</v>
      </c>
      <c r="H45" s="2">
        <f t="shared" si="5"/>
        <v>0</v>
      </c>
      <c r="I45" s="2">
        <f t="shared" si="6"/>
        <v>0</v>
      </c>
      <c r="J45" s="25">
        <f t="shared" si="7"/>
        <v>0.67520459917968378</v>
      </c>
    </row>
    <row r="46" spans="1:14" ht="18.5" thickBot="1">
      <c r="A46" s="4">
        <v>41395</v>
      </c>
      <c r="B46" s="23">
        <v>0.18160000000000001</v>
      </c>
      <c r="C46" s="2">
        <f t="shared" si="0"/>
        <v>1033042.7873000801</v>
      </c>
      <c r="D46" s="2">
        <f t="shared" si="1"/>
        <v>1032224.9583166582</v>
      </c>
      <c r="E46" s="1">
        <v>0</v>
      </c>
      <c r="F46" s="10">
        <f t="shared" si="3"/>
        <v>1032224.9583166582</v>
      </c>
      <c r="G46" s="8">
        <f t="shared" si="4"/>
        <v>0</v>
      </c>
      <c r="H46" s="2">
        <f t="shared" si="5"/>
        <v>0</v>
      </c>
      <c r="I46" s="2">
        <f t="shared" si="6"/>
        <v>0</v>
      </c>
      <c r="J46" s="25">
        <f t="shared" si="7"/>
        <v>0.79782175439071434</v>
      </c>
    </row>
    <row r="47" spans="1:14" ht="18.5" thickBot="1">
      <c r="A47" s="4">
        <v>41426</v>
      </c>
      <c r="B47" s="22">
        <v>-0.02</v>
      </c>
      <c r="C47" s="2">
        <f t="shared" si="0"/>
        <v>1011580.4591503249</v>
      </c>
      <c r="D47" s="2">
        <f t="shared" si="1"/>
        <v>1010779.6212482294</v>
      </c>
      <c r="E47" s="1">
        <v>0</v>
      </c>
      <c r="F47" s="10">
        <f t="shared" si="3"/>
        <v>1010779.6212482294</v>
      </c>
      <c r="G47" s="8">
        <f t="shared" si="4"/>
        <v>0</v>
      </c>
      <c r="H47" s="2">
        <f t="shared" si="5"/>
        <v>0</v>
      </c>
      <c r="I47" s="2">
        <f t="shared" si="6"/>
        <v>0</v>
      </c>
      <c r="J47" s="25">
        <f t="shared" si="7"/>
        <v>0.78186531930290004</v>
      </c>
    </row>
    <row r="48" spans="1:14" ht="18.5" thickBot="1">
      <c r="A48" s="4">
        <v>41456</v>
      </c>
      <c r="B48" s="23">
        <v>5.7799999999999997E-2</v>
      </c>
      <c r="C48" s="2">
        <f t="shared" si="0"/>
        <v>1069202.6833563771</v>
      </c>
      <c r="D48" s="2">
        <f t="shared" si="1"/>
        <v>1068356.2276680444</v>
      </c>
      <c r="E48" s="1">
        <v>0</v>
      </c>
      <c r="F48" s="10">
        <f t="shared" si="3"/>
        <v>1068356.2276680444</v>
      </c>
      <c r="G48" s="8">
        <f t="shared" si="4"/>
        <v>0</v>
      </c>
      <c r="H48" s="2">
        <f t="shared" si="5"/>
        <v>0</v>
      </c>
      <c r="I48" s="2">
        <f t="shared" si="6"/>
        <v>0</v>
      </c>
      <c r="J48" s="25">
        <f t="shared" si="7"/>
        <v>0.82705713475860776</v>
      </c>
    </row>
    <row r="49" spans="1:10" ht="18.5" thickBot="1">
      <c r="A49" s="4">
        <v>41487</v>
      </c>
      <c r="B49" s="22">
        <v>-0.1212</v>
      </c>
      <c r="C49" s="2">
        <f t="shared" si="0"/>
        <v>938871.45287467749</v>
      </c>
      <c r="D49" s="2">
        <f t="shared" si="1"/>
        <v>938128.17651158012</v>
      </c>
      <c r="E49" s="1">
        <v>0</v>
      </c>
      <c r="F49" s="10">
        <f t="shared" si="3"/>
        <v>938128.17651158012</v>
      </c>
      <c r="G49" s="8">
        <f t="shared" si="4"/>
        <v>0</v>
      </c>
      <c r="H49" s="2">
        <f t="shared" si="5"/>
        <v>0</v>
      </c>
      <c r="I49" s="2">
        <f t="shared" si="6"/>
        <v>0</v>
      </c>
      <c r="J49" s="25">
        <f t="shared" si="7"/>
        <v>0.72681781002586454</v>
      </c>
    </row>
    <row r="50" spans="1:10" ht="18.5" thickBot="1">
      <c r="A50" s="4">
        <v>41518</v>
      </c>
      <c r="B50" s="23">
        <v>0.22969999999999999</v>
      </c>
      <c r="C50" s="2">
        <f t="shared" si="0"/>
        <v>1153616.2186562901</v>
      </c>
      <c r="D50" s="2">
        <f t="shared" si="1"/>
        <v>1152702.9353044664</v>
      </c>
      <c r="E50" s="1">
        <v>0</v>
      </c>
      <c r="F50" s="10">
        <f t="shared" si="3"/>
        <v>1152702.9353044664</v>
      </c>
      <c r="G50" s="8">
        <f t="shared" si="4"/>
        <v>0</v>
      </c>
      <c r="H50" s="2">
        <f t="shared" si="5"/>
        <v>0</v>
      </c>
      <c r="I50" s="2">
        <f t="shared" si="6"/>
        <v>0</v>
      </c>
      <c r="J50" s="25">
        <f t="shared" si="7"/>
        <v>0.89376786098880567</v>
      </c>
    </row>
    <row r="51" spans="1:10" ht="18.5" thickBot="1">
      <c r="A51" s="4">
        <v>41548</v>
      </c>
      <c r="B51" s="23">
        <v>9.0999999999999998E-2</v>
      </c>
      <c r="C51" s="2">
        <f t="shared" si="0"/>
        <v>1257598.9024171729</v>
      </c>
      <c r="D51" s="2">
        <f t="shared" si="1"/>
        <v>1256603.2990940963</v>
      </c>
      <c r="E51" s="1">
        <v>0</v>
      </c>
      <c r="F51" s="10">
        <f t="shared" si="3"/>
        <v>1256603.2990940963</v>
      </c>
      <c r="G51" s="8">
        <f t="shared" si="4"/>
        <v>0</v>
      </c>
      <c r="H51" s="2">
        <f t="shared" si="5"/>
        <v>0</v>
      </c>
      <c r="I51" s="2">
        <f t="shared" si="6"/>
        <v>0</v>
      </c>
      <c r="J51" s="25">
        <f t="shared" si="7"/>
        <v>0.97510073633878691</v>
      </c>
    </row>
    <row r="52" spans="1:10" ht="18.5" thickBot="1">
      <c r="A52" s="4">
        <v>41579</v>
      </c>
      <c r="B52" s="23">
        <v>2.1700000000000001E-2</v>
      </c>
      <c r="C52" s="2">
        <f t="shared" si="0"/>
        <v>1283871.5906844384</v>
      </c>
      <c r="D52" s="2">
        <f t="shared" si="1"/>
        <v>1282855.1880622411</v>
      </c>
      <c r="E52" s="1">
        <v>0</v>
      </c>
      <c r="F52" s="10">
        <f t="shared" si="3"/>
        <v>1282855.1880622411</v>
      </c>
      <c r="G52" s="8">
        <f t="shared" si="4"/>
        <v>0</v>
      </c>
      <c r="H52" s="2">
        <f t="shared" si="5"/>
        <v>0</v>
      </c>
      <c r="I52" s="2">
        <f t="shared" si="6"/>
        <v>0</v>
      </c>
      <c r="J52" s="25">
        <f t="shared" si="7"/>
        <v>0.99626042231733869</v>
      </c>
    </row>
    <row r="53" spans="1:10" ht="18.5" thickBot="1">
      <c r="A53" s="4">
        <v>41609</v>
      </c>
      <c r="B53" s="23">
        <v>0.15440000000000001</v>
      </c>
      <c r="C53" s="2">
        <f t="shared" si="0"/>
        <v>1480928.0290990511</v>
      </c>
      <c r="D53" s="2">
        <f t="shared" si="1"/>
        <v>1479755.6228062543</v>
      </c>
      <c r="E53" s="1">
        <v>0</v>
      </c>
      <c r="F53" s="10">
        <f t="shared" si="3"/>
        <v>1479755.6228062543</v>
      </c>
      <c r="G53" s="8">
        <f t="shared" si="4"/>
        <v>0</v>
      </c>
      <c r="H53" s="2">
        <f t="shared" si="5"/>
        <v>0</v>
      </c>
      <c r="I53" s="2">
        <f t="shared" si="6"/>
        <v>0</v>
      </c>
      <c r="J53" s="25">
        <f t="shared" si="7"/>
        <v>1.1500830315231358</v>
      </c>
    </row>
    <row r="54" spans="1:10" ht="18.5" thickBot="1">
      <c r="A54" s="4">
        <v>41640</v>
      </c>
      <c r="B54" s="22">
        <v>-4.2900000000000001E-2</v>
      </c>
      <c r="C54" s="2">
        <f t="shared" si="0"/>
        <v>1416274.1065878659</v>
      </c>
      <c r="D54" s="2">
        <f t="shared" si="1"/>
        <v>1415152.8848659033</v>
      </c>
      <c r="E54" s="1">
        <v>0</v>
      </c>
      <c r="F54" s="10">
        <f t="shared" si="3"/>
        <v>1415152.8848659033</v>
      </c>
      <c r="G54" s="8">
        <f t="shared" si="4"/>
        <v>0</v>
      </c>
      <c r="H54" s="2">
        <f t="shared" si="5"/>
        <v>0</v>
      </c>
      <c r="I54" s="2">
        <f t="shared" si="6"/>
        <v>0</v>
      </c>
      <c r="J54" s="25">
        <f t="shared" si="7"/>
        <v>1.1007444694707933</v>
      </c>
    </row>
    <row r="55" spans="1:10" ht="18.5" thickBot="1">
      <c r="A55" s="4">
        <v>41671</v>
      </c>
      <c r="B55" s="23">
        <v>0.21099999999999999</v>
      </c>
      <c r="C55" s="2">
        <f t="shared" si="0"/>
        <v>1713750.1435726089</v>
      </c>
      <c r="D55" s="2">
        <f t="shared" si="1"/>
        <v>1712393.4189964468</v>
      </c>
      <c r="E55" s="1">
        <v>0</v>
      </c>
      <c r="F55" s="10">
        <f t="shared" si="3"/>
        <v>1712393.4189964468</v>
      </c>
      <c r="G55" s="8">
        <f t="shared" si="4"/>
        <v>0</v>
      </c>
      <c r="H55" s="2">
        <f t="shared" si="5"/>
        <v>0</v>
      </c>
      <c r="I55" s="2">
        <f t="shared" si="6"/>
        <v>0</v>
      </c>
      <c r="J55" s="25">
        <f t="shared" si="7"/>
        <v>1.3330015525291308</v>
      </c>
    </row>
    <row r="56" spans="1:10" ht="18.5" thickBot="1">
      <c r="A56" s="4">
        <v>41699</v>
      </c>
      <c r="B56" s="23">
        <v>0.1239</v>
      </c>
      <c r="C56" s="2">
        <f t="shared" si="0"/>
        <v>1924558.9636101064</v>
      </c>
      <c r="D56" s="2">
        <f t="shared" si="1"/>
        <v>1923035.3480153852</v>
      </c>
      <c r="E56" s="1">
        <v>0</v>
      </c>
      <c r="F56" s="10">
        <f t="shared" si="3"/>
        <v>1923035.3480153852</v>
      </c>
      <c r="G56" s="8">
        <f t="shared" si="4"/>
        <v>0</v>
      </c>
      <c r="H56" s="2">
        <f t="shared" si="5"/>
        <v>0</v>
      </c>
      <c r="I56" s="2">
        <f t="shared" si="6"/>
        <v>0</v>
      </c>
      <c r="J56" s="25">
        <f t="shared" si="7"/>
        <v>1.4981604448874899</v>
      </c>
    </row>
    <row r="57" spans="1:10" ht="18.5" thickBot="1">
      <c r="A57" s="4">
        <v>41730</v>
      </c>
      <c r="B57" s="22">
        <v>-6.7799999999999999E-2</v>
      </c>
      <c r="C57" s="2">
        <f t="shared" si="0"/>
        <v>1792653.5514199422</v>
      </c>
      <c r="D57" s="2">
        <f t="shared" si="1"/>
        <v>1791234.3613828896</v>
      </c>
      <c r="E57" s="1">
        <v>0</v>
      </c>
      <c r="F57" s="10">
        <f t="shared" si="3"/>
        <v>1791234.3613828896</v>
      </c>
      <c r="G57" s="8">
        <f t="shared" si="4"/>
        <v>0</v>
      </c>
      <c r="H57" s="2">
        <f t="shared" si="5"/>
        <v>0</v>
      </c>
      <c r="I57" s="2">
        <f t="shared" si="6"/>
        <v>0</v>
      </c>
      <c r="J57" s="25">
        <f t="shared" si="7"/>
        <v>1.396585166724118</v>
      </c>
    </row>
    <row r="58" spans="1:10" ht="18.5" thickBot="1">
      <c r="A58" s="4">
        <v>41760</v>
      </c>
      <c r="B58" s="23">
        <v>0.13270000000000001</v>
      </c>
      <c r="C58" s="2">
        <f t="shared" si="0"/>
        <v>2028931.161138399</v>
      </c>
      <c r="D58" s="2">
        <f t="shared" si="1"/>
        <v>2027324.9172060606</v>
      </c>
      <c r="E58" s="1">
        <v>0</v>
      </c>
      <c r="F58" s="10">
        <f t="shared" si="3"/>
        <v>2027324.9172060606</v>
      </c>
      <c r="G58" s="8">
        <f t="shared" si="4"/>
        <v>0</v>
      </c>
      <c r="H58" s="2">
        <f t="shared" si="5"/>
        <v>0</v>
      </c>
      <c r="I58" s="2">
        <f t="shared" si="6"/>
        <v>0</v>
      </c>
      <c r="J58" s="25">
        <f t="shared" si="7"/>
        <v>1.5819120183484086</v>
      </c>
    </row>
    <row r="59" spans="1:10" ht="18.5" thickBot="1">
      <c r="A59" s="4">
        <v>41791</v>
      </c>
      <c r="B59" s="23">
        <v>0.19120000000000001</v>
      </c>
      <c r="C59" s="2">
        <f t="shared" si="0"/>
        <v>2414949.4413758595</v>
      </c>
      <c r="D59" s="2">
        <f t="shared" si="1"/>
        <v>2413037.5983516052</v>
      </c>
      <c r="E59" s="1">
        <v>0</v>
      </c>
      <c r="F59" s="10">
        <f t="shared" si="3"/>
        <v>2413037.5983516052</v>
      </c>
      <c r="G59" s="8">
        <f t="shared" si="4"/>
        <v>0</v>
      </c>
      <c r="H59" s="2">
        <f t="shared" si="5"/>
        <v>0</v>
      </c>
      <c r="I59" s="2">
        <f t="shared" si="6"/>
        <v>0</v>
      </c>
      <c r="J59" s="25">
        <f t="shared" si="7"/>
        <v>1.8843735962566244</v>
      </c>
    </row>
    <row r="60" spans="1:10" ht="18.5" thickBot="1">
      <c r="A60" s="4">
        <v>41821</v>
      </c>
      <c r="B60" s="22">
        <v>-0.1371</v>
      </c>
      <c r="C60" s="2">
        <f t="shared" si="0"/>
        <v>2082210.1436176002</v>
      </c>
      <c r="D60" s="2">
        <f t="shared" si="1"/>
        <v>2080561.7203132024</v>
      </c>
      <c r="E60" s="1">
        <v>0</v>
      </c>
      <c r="F60" s="10">
        <f t="shared" si="3"/>
        <v>2080561.7203132024</v>
      </c>
      <c r="G60" s="8">
        <f t="shared" si="4"/>
        <v>0</v>
      </c>
      <c r="H60" s="2">
        <f t="shared" si="5"/>
        <v>0</v>
      </c>
      <c r="I60" s="2">
        <f t="shared" si="6"/>
        <v>0</v>
      </c>
      <c r="J60" s="25">
        <f t="shared" si="7"/>
        <v>1.6260259762098412</v>
      </c>
    </row>
    <row r="61" spans="1:10" ht="18.5" thickBot="1">
      <c r="A61" s="4">
        <v>41852</v>
      </c>
      <c r="B61" s="23">
        <v>0.2074</v>
      </c>
      <c r="C61" s="2">
        <f t="shared" si="0"/>
        <v>2512070.2211061604</v>
      </c>
      <c r="D61" s="2">
        <f t="shared" si="1"/>
        <v>2510081.4904742171</v>
      </c>
      <c r="E61" s="1">
        <v>0</v>
      </c>
      <c r="F61" s="10">
        <f t="shared" si="3"/>
        <v>2510081.4904742171</v>
      </c>
      <c r="G61" s="8">
        <f t="shared" si="4"/>
        <v>0</v>
      </c>
      <c r="H61" s="2">
        <f t="shared" si="5"/>
        <v>0</v>
      </c>
      <c r="I61" s="2">
        <f t="shared" si="6"/>
        <v>0</v>
      </c>
      <c r="J61" s="25">
        <f t="shared" si="7"/>
        <v>1.9632637636757624</v>
      </c>
    </row>
    <row r="62" spans="1:10" ht="18.5" thickBot="1">
      <c r="A62" s="4">
        <v>41883</v>
      </c>
      <c r="B62" s="22">
        <v>-3.5200000000000002E-2</v>
      </c>
      <c r="C62" s="2">
        <f t="shared" si="0"/>
        <v>2421726.6220095246</v>
      </c>
      <c r="D62" s="2">
        <f t="shared" si="1"/>
        <v>2419809.4136946783</v>
      </c>
      <c r="E62" s="1">
        <v>0</v>
      </c>
      <c r="F62" s="10">
        <f t="shared" si="3"/>
        <v>2419809.4136946783</v>
      </c>
      <c r="G62" s="8">
        <f t="shared" si="4"/>
        <v>0</v>
      </c>
      <c r="H62" s="2">
        <f t="shared" si="5"/>
        <v>0</v>
      </c>
      <c r="I62" s="2">
        <f t="shared" si="6"/>
        <v>0</v>
      </c>
      <c r="J62" s="25">
        <f t="shared" si="7"/>
        <v>1.8941568791943755</v>
      </c>
    </row>
    <row r="63" spans="1:10" ht="18.5" thickBot="1">
      <c r="A63" s="4">
        <v>41913</v>
      </c>
      <c r="B63" s="22">
        <v>-2.7900000000000001E-2</v>
      </c>
      <c r="C63" s="2">
        <f t="shared" si="0"/>
        <v>2352296.7310525966</v>
      </c>
      <c r="D63" s="2">
        <f t="shared" si="1"/>
        <v>2350434.4882995239</v>
      </c>
      <c r="E63" s="1">
        <v>0</v>
      </c>
      <c r="F63" s="10">
        <f t="shared" si="3"/>
        <v>2350434.4882995239</v>
      </c>
      <c r="G63" s="8">
        <f t="shared" si="4"/>
        <v>0</v>
      </c>
      <c r="H63" s="2">
        <f t="shared" si="5"/>
        <v>0</v>
      </c>
      <c r="I63" s="2">
        <f t="shared" si="6"/>
        <v>0</v>
      </c>
      <c r="J63" s="25">
        <f t="shared" si="7"/>
        <v>1.8413099022648522</v>
      </c>
    </row>
    <row r="64" spans="1:10" ht="18.5" thickBot="1">
      <c r="A64" s="4">
        <v>41944</v>
      </c>
      <c r="B64" s="23">
        <v>0.22170000000000001</v>
      </c>
      <c r="C64" s="2">
        <f t="shared" si="0"/>
        <v>2871525.8143555284</v>
      </c>
      <c r="D64" s="2">
        <f t="shared" si="1"/>
        <v>2869252.5135140778</v>
      </c>
      <c r="E64" s="1">
        <v>0</v>
      </c>
      <c r="F64" s="10">
        <f t="shared" si="3"/>
        <v>2869252.5135140778</v>
      </c>
      <c r="G64" s="8">
        <f t="shared" si="4"/>
        <v>0</v>
      </c>
      <c r="H64" s="2">
        <f t="shared" si="5"/>
        <v>0</v>
      </c>
      <c r="I64" s="2">
        <f t="shared" si="6"/>
        <v>0</v>
      </c>
      <c r="J64" s="25">
        <f t="shared" si="7"/>
        <v>2.2495283075969699</v>
      </c>
    </row>
    <row r="65" spans="1:14" ht="18.5" thickBot="1">
      <c r="A65" s="4">
        <v>41974</v>
      </c>
      <c r="B65" s="22">
        <v>0</v>
      </c>
      <c r="C65" s="2">
        <f t="shared" si="0"/>
        <v>2869252.5135140778</v>
      </c>
      <c r="D65" s="2">
        <f t="shared" si="1"/>
        <v>2866981.0123767038</v>
      </c>
      <c r="E65" s="1">
        <v>0</v>
      </c>
      <c r="F65" s="10">
        <f t="shared" si="3"/>
        <v>2866981.0123767038</v>
      </c>
      <c r="G65" s="8">
        <f t="shared" si="4"/>
        <v>0</v>
      </c>
      <c r="H65" s="2">
        <f t="shared" si="5"/>
        <v>0</v>
      </c>
      <c r="I65" s="2">
        <f t="shared" si="6"/>
        <v>0</v>
      </c>
      <c r="J65" s="25">
        <f t="shared" si="7"/>
        <v>2.2495283075969699</v>
      </c>
    </row>
    <row r="66" spans="1:14" ht="18.5" thickBot="1">
      <c r="A66" s="4">
        <v>42005</v>
      </c>
      <c r="B66" s="22">
        <v>-0.14860000000000001</v>
      </c>
      <c r="C66" s="2">
        <f t="shared" si="0"/>
        <v>2440947.6339375256</v>
      </c>
      <c r="D66" s="2">
        <f t="shared" si="1"/>
        <v>2439015.2089241664</v>
      </c>
      <c r="E66" s="1">
        <v>0</v>
      </c>
      <c r="F66" s="10">
        <f t="shared" si="3"/>
        <v>2439015.2089241664</v>
      </c>
      <c r="G66" s="8">
        <f t="shared" si="4"/>
        <v>0</v>
      </c>
      <c r="H66" s="2">
        <f t="shared" si="5"/>
        <v>0</v>
      </c>
      <c r="I66" s="2">
        <f t="shared" si="6"/>
        <v>0</v>
      </c>
      <c r="J66" s="25">
        <f t="shared" si="7"/>
        <v>1.9152484010880599</v>
      </c>
    </row>
    <row r="67" spans="1:14" ht="18.5" thickBot="1">
      <c r="A67" s="4">
        <v>42036</v>
      </c>
      <c r="B67" s="23">
        <v>0.30890000000000001</v>
      </c>
      <c r="C67" s="2">
        <f t="shared" si="0"/>
        <v>3192427.0069608414</v>
      </c>
      <c r="D67" s="2">
        <f t="shared" si="1"/>
        <v>3189899.6582722408</v>
      </c>
      <c r="E67" s="1">
        <v>0</v>
      </c>
      <c r="F67" s="34">
        <f t="shared" si="3"/>
        <v>3189899.6582722408</v>
      </c>
      <c r="G67" s="34">
        <f t="shared" si="4"/>
        <v>0</v>
      </c>
      <c r="H67" s="35">
        <f t="shared" si="5"/>
        <v>0</v>
      </c>
      <c r="I67" s="35">
        <f t="shared" si="6"/>
        <v>0</v>
      </c>
      <c r="J67" s="43">
        <f t="shared" si="7"/>
        <v>2.5068686321841618</v>
      </c>
      <c r="K67" s="36" t="s">
        <v>31</v>
      </c>
    </row>
    <row r="68" spans="1:14" ht="18.5" thickBot="1">
      <c r="A68" s="4">
        <v>42064</v>
      </c>
      <c r="B68" s="22">
        <v>-9.4500000000000001E-2</v>
      </c>
      <c r="C68" s="2">
        <f t="shared" si="0"/>
        <v>2888454.1405655141</v>
      </c>
      <c r="D68" s="2">
        <f t="shared" si="1"/>
        <v>2886167.4380760523</v>
      </c>
      <c r="E68" s="1">
        <v>0</v>
      </c>
      <c r="F68" s="10">
        <f t="shared" si="3"/>
        <v>2886167.4380760523</v>
      </c>
      <c r="G68" s="8">
        <f t="shared" si="4"/>
        <v>0</v>
      </c>
      <c r="H68" s="2">
        <f t="shared" si="5"/>
        <v>0</v>
      </c>
      <c r="I68" s="2">
        <f t="shared" si="6"/>
        <v>0</v>
      </c>
      <c r="J68" s="25">
        <f t="shared" si="7"/>
        <v>2.2699695464427583</v>
      </c>
    </row>
    <row r="69" spans="1:14" ht="18.5" thickBot="1">
      <c r="A69" s="4">
        <v>42095</v>
      </c>
      <c r="B69" s="22">
        <v>-4.1099999999999998E-2</v>
      </c>
      <c r="C69" s="2">
        <f t="shared" si="0"/>
        <v>2767545.9563711267</v>
      </c>
      <c r="D69" s="2">
        <f t="shared" si="1"/>
        <v>2765354.9732638462</v>
      </c>
      <c r="E69" s="1">
        <v>0</v>
      </c>
      <c r="F69" s="10">
        <f t="shared" si="3"/>
        <v>2765354.9732638462</v>
      </c>
      <c r="G69" s="8">
        <f t="shared" si="4"/>
        <v>0</v>
      </c>
      <c r="H69" s="2">
        <f t="shared" si="5"/>
        <v>0</v>
      </c>
      <c r="I69" s="2">
        <f t="shared" si="6"/>
        <v>0</v>
      </c>
      <c r="J69" s="25">
        <f t="shared" si="7"/>
        <v>2.1766737980839608</v>
      </c>
    </row>
    <row r="70" spans="1:14" ht="18.5" thickBot="1">
      <c r="A70" s="4">
        <v>42125</v>
      </c>
      <c r="B70" s="23">
        <v>0.26979999999999998</v>
      </c>
      <c r="C70" s="2">
        <f t="shared" si="0"/>
        <v>3511447.7450504322</v>
      </c>
      <c r="D70" s="2">
        <f t="shared" si="1"/>
        <v>3508667.8372141081</v>
      </c>
      <c r="E70" s="1">
        <v>0</v>
      </c>
      <c r="F70" s="10">
        <f t="shared" si="3"/>
        <v>3508667.8372141081</v>
      </c>
      <c r="G70" s="8">
        <f t="shared" si="4"/>
        <v>0</v>
      </c>
      <c r="H70" s="2">
        <f t="shared" si="5"/>
        <v>0</v>
      </c>
      <c r="I70" s="2">
        <f t="shared" si="6"/>
        <v>0</v>
      </c>
      <c r="J70" s="25">
        <f t="shared" si="7"/>
        <v>2.7639403888070135</v>
      </c>
    </row>
    <row r="71" spans="1:14" ht="18.5" thickBot="1">
      <c r="A71" s="4">
        <v>42156</v>
      </c>
      <c r="B71" s="22">
        <v>-0.2412</v>
      </c>
      <c r="C71" s="2">
        <f t="shared" si="0"/>
        <v>2662377.1548780655</v>
      </c>
      <c r="D71" s="2">
        <f t="shared" si="1"/>
        <v>2660269.430755863</v>
      </c>
      <c r="E71" s="1">
        <v>0</v>
      </c>
      <c r="F71" s="10">
        <f t="shared" si="3"/>
        <v>2660269.430755863</v>
      </c>
      <c r="G71" s="8">
        <f t="shared" si="4"/>
        <v>0</v>
      </c>
      <c r="H71" s="2">
        <f t="shared" si="5"/>
        <v>0</v>
      </c>
      <c r="I71" s="2">
        <f t="shared" si="6"/>
        <v>0</v>
      </c>
      <c r="J71" s="25">
        <f t="shared" si="7"/>
        <v>2.0972779670267618</v>
      </c>
    </row>
    <row r="72" spans="1:14" ht="18.5" thickBot="1">
      <c r="A72" s="4">
        <v>42186</v>
      </c>
      <c r="B72" s="22">
        <v>-0.15310000000000001</v>
      </c>
      <c r="C72" s="2">
        <f t="shared" si="0"/>
        <v>2252982.1809071405</v>
      </c>
      <c r="D72" s="2">
        <f t="shared" si="1"/>
        <v>2251198.5625039819</v>
      </c>
      <c r="E72" s="1">
        <v>0</v>
      </c>
      <c r="F72" s="29">
        <f t="shared" si="3"/>
        <v>2251198.5625039819</v>
      </c>
      <c r="G72" s="29">
        <f t="shared" si="4"/>
        <v>0</v>
      </c>
      <c r="H72" s="30">
        <f t="shared" si="5"/>
        <v>0</v>
      </c>
      <c r="I72" s="30">
        <f t="shared" si="6"/>
        <v>0</v>
      </c>
      <c r="J72" s="41">
        <f t="shared" si="7"/>
        <v>1.7761847102749646</v>
      </c>
      <c r="K72" s="27" t="s">
        <v>26</v>
      </c>
      <c r="L72" s="27"/>
      <c r="M72" s="27"/>
      <c r="N72" s="27"/>
    </row>
    <row r="73" spans="1:14" ht="18.5" thickBot="1">
      <c r="A73" s="4">
        <v>42217</v>
      </c>
      <c r="B73" s="22">
        <v>-0.1729</v>
      </c>
      <c r="C73" s="2">
        <f t="shared" si="0"/>
        <v>1861966.3310470432</v>
      </c>
      <c r="D73" s="2">
        <f t="shared" si="1"/>
        <v>1860492.2681617432</v>
      </c>
      <c r="E73" s="1">
        <v>0</v>
      </c>
      <c r="F73" s="10">
        <f t="shared" si="3"/>
        <v>1860492.2681617432</v>
      </c>
      <c r="G73" s="8">
        <f t="shared" si="4"/>
        <v>0</v>
      </c>
      <c r="H73" s="2">
        <f t="shared" si="5"/>
        <v>0</v>
      </c>
      <c r="I73" s="2">
        <f t="shared" si="6"/>
        <v>0</v>
      </c>
      <c r="J73" s="25">
        <f t="shared" si="7"/>
        <v>1.4690823738684231</v>
      </c>
    </row>
    <row r="74" spans="1:14" ht="18.5" thickBot="1">
      <c r="A74" s="4">
        <v>42248</v>
      </c>
      <c r="B74" s="22">
        <v>-6.4100000000000004E-2</v>
      </c>
      <c r="C74" s="2">
        <f t="shared" ref="C74:C137" si="8">F73*(1+B74)</f>
        <v>1741234.7137725754</v>
      </c>
      <c r="D74" s="2">
        <f t="shared" ref="D74:D137" si="9">C74*0.99920833</f>
        <v>1739856.2304867229</v>
      </c>
      <c r="E74" s="1">
        <v>0</v>
      </c>
      <c r="F74" s="10">
        <f t="shared" ref="F74:F137" si="10">D74*(1-E74)</f>
        <v>1739856.2304867229</v>
      </c>
      <c r="G74" s="8">
        <f t="shared" ref="G74:G137" si="11">D74*E74</f>
        <v>0</v>
      </c>
      <c r="H74" s="2">
        <f t="shared" ref="H74:H137" si="12">G74*0.20315</f>
        <v>0</v>
      </c>
      <c r="I74" s="2">
        <f t="shared" ref="I74:I137" si="13">G74 -H74</f>
        <v>0</v>
      </c>
      <c r="J74" s="25">
        <f t="shared" si="7"/>
        <v>1.374914193703457</v>
      </c>
    </row>
    <row r="75" spans="1:14" ht="18.5" thickBot="1">
      <c r="A75" s="4">
        <v>42278</v>
      </c>
      <c r="B75" s="23">
        <v>0.30830000000000002</v>
      </c>
      <c r="C75" s="2">
        <f t="shared" si="8"/>
        <v>2276253.9063457795</v>
      </c>
      <c r="D75" s="2">
        <f t="shared" si="9"/>
        <v>2274451.8644157429</v>
      </c>
      <c r="E75" s="1">
        <v>0</v>
      </c>
      <c r="F75" s="10">
        <f t="shared" si="10"/>
        <v>2274451.8644157429</v>
      </c>
      <c r="G75" s="8">
        <f t="shared" si="11"/>
        <v>0</v>
      </c>
      <c r="H75" s="2">
        <f t="shared" si="12"/>
        <v>0</v>
      </c>
      <c r="I75" s="2">
        <f t="shared" si="13"/>
        <v>0</v>
      </c>
      <c r="J75" s="25">
        <f t="shared" si="7"/>
        <v>1.7988002396222329</v>
      </c>
    </row>
    <row r="76" spans="1:14" ht="18.5" thickBot="1">
      <c r="A76" s="4">
        <v>42309</v>
      </c>
      <c r="B76" s="23">
        <v>6.6400000000000001E-2</v>
      </c>
      <c r="C76" s="2">
        <f t="shared" si="8"/>
        <v>2425475.4682129482</v>
      </c>
      <c r="D76" s="2">
        <f t="shared" si="9"/>
        <v>2423555.292049028</v>
      </c>
      <c r="E76" s="1">
        <v>0</v>
      </c>
      <c r="F76" s="10">
        <f t="shared" si="10"/>
        <v>2423555.292049028</v>
      </c>
      <c r="G76" s="8">
        <f t="shared" si="11"/>
        <v>0</v>
      </c>
      <c r="H76" s="2">
        <f t="shared" si="12"/>
        <v>0</v>
      </c>
      <c r="I76" s="2">
        <f t="shared" si="13"/>
        <v>0</v>
      </c>
      <c r="J76" s="25">
        <f t="shared" si="7"/>
        <v>1.9182405755331491</v>
      </c>
    </row>
    <row r="77" spans="1:14" ht="18.5" thickBot="1">
      <c r="A77" s="4">
        <v>42339</v>
      </c>
      <c r="B77" s="22">
        <v>-6.8500000000000005E-2</v>
      </c>
      <c r="C77" s="2">
        <f t="shared" si="8"/>
        <v>2257541.7545436695</v>
      </c>
      <c r="D77" s="2">
        <f t="shared" si="9"/>
        <v>2255754.5264628497</v>
      </c>
      <c r="E77" s="1">
        <v>0</v>
      </c>
      <c r="F77" s="10">
        <f t="shared" si="10"/>
        <v>2255754.5264628497</v>
      </c>
      <c r="G77" s="8">
        <f t="shared" si="11"/>
        <v>0</v>
      </c>
      <c r="H77" s="2">
        <f t="shared" si="12"/>
        <v>0</v>
      </c>
      <c r="I77" s="2">
        <f t="shared" si="13"/>
        <v>0</v>
      </c>
      <c r="J77" s="25">
        <f t="shared" si="7"/>
        <v>1.7868410961091283</v>
      </c>
    </row>
    <row r="78" spans="1:14" ht="18.5" thickBot="1">
      <c r="A78" s="4">
        <v>42370</v>
      </c>
      <c r="B78" s="22">
        <v>-0.23380000000000001</v>
      </c>
      <c r="C78" s="2">
        <f t="shared" si="8"/>
        <v>1728359.1181758353</v>
      </c>
      <c r="D78" s="2">
        <f t="shared" si="9"/>
        <v>1726990.8281127492</v>
      </c>
      <c r="E78" s="1">
        <v>0</v>
      </c>
      <c r="F78" s="37">
        <f t="shared" si="10"/>
        <v>1726990.8281127492</v>
      </c>
      <c r="G78" s="37">
        <f t="shared" si="11"/>
        <v>0</v>
      </c>
      <c r="H78" s="38">
        <f t="shared" si="12"/>
        <v>0</v>
      </c>
      <c r="I78" s="38">
        <f t="shared" si="13"/>
        <v>0</v>
      </c>
      <c r="J78" s="42">
        <f t="shared" ref="J78:J83" si="14">J77*(1+B78 )</f>
        <v>1.369077647838814</v>
      </c>
      <c r="K78" s="39" t="s">
        <v>32</v>
      </c>
    </row>
    <row r="79" spans="1:14" ht="18.5" thickBot="1">
      <c r="A79" s="4">
        <v>42401</v>
      </c>
      <c r="B79" s="23">
        <v>3.1699999999999999E-2</v>
      </c>
      <c r="C79" s="2">
        <f t="shared" si="8"/>
        <v>1781736.4373639233</v>
      </c>
      <c r="D79" s="2">
        <f t="shared" si="9"/>
        <v>1780325.8900785553</v>
      </c>
      <c r="E79" s="1">
        <v>0</v>
      </c>
      <c r="F79" s="10">
        <f t="shared" si="10"/>
        <v>1780325.8900785553</v>
      </c>
      <c r="G79" s="8">
        <f t="shared" si="11"/>
        <v>0</v>
      </c>
      <c r="H79" s="2">
        <f t="shared" si="12"/>
        <v>0</v>
      </c>
      <c r="I79" s="2">
        <f t="shared" si="13"/>
        <v>0</v>
      </c>
      <c r="J79" s="25">
        <f t="shared" si="14"/>
        <v>1.4124774092753045</v>
      </c>
    </row>
    <row r="80" spans="1:14" ht="18.5" thickBot="1">
      <c r="A80" s="4">
        <v>42430</v>
      </c>
      <c r="B80" s="23">
        <v>0.27650000000000002</v>
      </c>
      <c r="C80" s="2">
        <f t="shared" si="8"/>
        <v>2272585.9986852757</v>
      </c>
      <c r="D80" s="2">
        <f t="shared" si="9"/>
        <v>2270786.8605276966</v>
      </c>
      <c r="E80" s="1">
        <v>0</v>
      </c>
      <c r="F80" s="10">
        <f t="shared" si="10"/>
        <v>2270786.8605276966</v>
      </c>
      <c r="G80" s="8">
        <f t="shared" si="11"/>
        <v>0</v>
      </c>
      <c r="H80" s="2">
        <f t="shared" si="12"/>
        <v>0</v>
      </c>
      <c r="I80" s="2">
        <f t="shared" si="13"/>
        <v>0</v>
      </c>
      <c r="J80" s="25">
        <f t="shared" si="14"/>
        <v>1.8030274129399262</v>
      </c>
    </row>
    <row r="81" spans="1:15" ht="18.5" thickBot="1">
      <c r="A81" s="4">
        <v>42461</v>
      </c>
      <c r="B81" s="22">
        <v>-0.1411</v>
      </c>
      <c r="C81" s="2">
        <f t="shared" si="8"/>
        <v>1950378.8345072386</v>
      </c>
      <c r="D81" s="2">
        <f t="shared" si="9"/>
        <v>1948834.7780953243</v>
      </c>
      <c r="E81" s="1">
        <v>0</v>
      </c>
      <c r="F81" s="10">
        <f t="shared" si="10"/>
        <v>1948834.7780953243</v>
      </c>
      <c r="G81" s="8">
        <f t="shared" si="11"/>
        <v>0</v>
      </c>
      <c r="H81" s="2">
        <f t="shared" si="12"/>
        <v>0</v>
      </c>
      <c r="I81" s="2">
        <f t="shared" si="13"/>
        <v>0</v>
      </c>
      <c r="J81" s="25">
        <f t="shared" si="14"/>
        <v>1.5486202449741027</v>
      </c>
    </row>
    <row r="82" spans="1:15" ht="18.5" thickBot="1">
      <c r="A82" s="4">
        <v>42491</v>
      </c>
      <c r="B82" s="23">
        <v>0.26850000000000002</v>
      </c>
      <c r="C82" s="2">
        <f t="shared" si="8"/>
        <v>2472096.9160139188</v>
      </c>
      <c r="D82" s="2">
        <f t="shared" si="9"/>
        <v>2470139.8310484178</v>
      </c>
      <c r="E82" s="1">
        <v>0</v>
      </c>
      <c r="F82" s="10">
        <f t="shared" si="10"/>
        <v>2470139.8310484178</v>
      </c>
      <c r="G82" s="8">
        <f t="shared" si="11"/>
        <v>0</v>
      </c>
      <c r="H82" s="2">
        <f t="shared" si="12"/>
        <v>0</v>
      </c>
      <c r="I82" s="2">
        <f t="shared" si="13"/>
        <v>0</v>
      </c>
      <c r="J82" s="25">
        <f t="shared" si="14"/>
        <v>1.9644247807496491</v>
      </c>
    </row>
    <row r="83" spans="1:15" ht="18.5" thickBot="1">
      <c r="A83" s="4">
        <v>42522</v>
      </c>
      <c r="B83" s="22">
        <v>-5.2999999999999999E-2</v>
      </c>
      <c r="C83" s="2">
        <f t="shared" si="8"/>
        <v>2339222.4200028516</v>
      </c>
      <c r="D83" s="2">
        <f t="shared" si="9"/>
        <v>2337370.5277896081</v>
      </c>
      <c r="E83" s="1">
        <v>0</v>
      </c>
      <c r="F83" s="10">
        <f t="shared" si="10"/>
        <v>2337370.5277896081</v>
      </c>
      <c r="G83" s="8">
        <f t="shared" si="11"/>
        <v>0</v>
      </c>
      <c r="H83" s="2">
        <f t="shared" si="12"/>
        <v>0</v>
      </c>
      <c r="I83" s="2">
        <f t="shared" si="13"/>
        <v>0</v>
      </c>
      <c r="J83" s="25">
        <f t="shared" si="14"/>
        <v>1.8603102673699177</v>
      </c>
    </row>
    <row r="84" spans="1:15" ht="18.5" thickBot="1">
      <c r="A84" s="4">
        <v>42552</v>
      </c>
      <c r="B84" s="23">
        <v>0.3473</v>
      </c>
      <c r="C84" s="2">
        <f t="shared" si="8"/>
        <v>3149139.3120909389</v>
      </c>
      <c r="D84" s="2">
        <f t="shared" si="9"/>
        <v>3146646.2329717358</v>
      </c>
      <c r="E84" s="1">
        <v>0</v>
      </c>
      <c r="F84" s="17">
        <f t="shared" si="10"/>
        <v>3146646.2329717358</v>
      </c>
      <c r="G84" s="17">
        <f t="shared" si="11"/>
        <v>0</v>
      </c>
      <c r="H84" s="28">
        <f t="shared" si="12"/>
        <v>0</v>
      </c>
      <c r="I84" s="28">
        <f t="shared" si="13"/>
        <v>0</v>
      </c>
      <c r="J84" s="40">
        <f>J83*(1+B84 )</f>
        <v>2.5063960232274898</v>
      </c>
      <c r="K84" s="26" t="s">
        <v>30</v>
      </c>
      <c r="L84" s="26"/>
      <c r="M84" s="26"/>
      <c r="N84" s="26"/>
      <c r="O84" s="26"/>
    </row>
    <row r="85" spans="1:15" ht="18.5" thickBot="1">
      <c r="A85" s="4">
        <v>42583</v>
      </c>
      <c r="B85" s="23">
        <v>0.1459</v>
      </c>
      <c r="C85" s="2">
        <f t="shared" si="8"/>
        <v>3605741.9183623116</v>
      </c>
      <c r="D85" s="2">
        <f t="shared" si="9"/>
        <v>3602887.3606578014</v>
      </c>
      <c r="E85" s="1">
        <v>0</v>
      </c>
      <c r="F85" s="10">
        <f t="shared" si="10"/>
        <v>3602887.3606578014</v>
      </c>
      <c r="G85" s="8">
        <f t="shared" si="11"/>
        <v>0</v>
      </c>
      <c r="H85" s="2">
        <f t="shared" si="12"/>
        <v>0</v>
      </c>
      <c r="I85" s="2">
        <f t="shared" si="13"/>
        <v>0</v>
      </c>
      <c r="J85" s="25">
        <f t="shared" ref="J85:J140" si="15">J84*(1+B85 )</f>
        <v>2.8720792030163804</v>
      </c>
    </row>
    <row r="86" spans="1:15" ht="18.5" thickBot="1">
      <c r="A86" s="4">
        <v>42614</v>
      </c>
      <c r="B86" s="23">
        <v>0.1181</v>
      </c>
      <c r="C86" s="2">
        <f t="shared" si="8"/>
        <v>4028388.3579514879</v>
      </c>
      <c r="D86" s="2">
        <f t="shared" si="9"/>
        <v>4025199.2037401483</v>
      </c>
      <c r="E86" s="1">
        <v>0</v>
      </c>
      <c r="F86" s="10">
        <f t="shared" si="10"/>
        <v>4025199.2037401483</v>
      </c>
      <c r="G86" s="8">
        <f t="shared" si="11"/>
        <v>0</v>
      </c>
      <c r="H86" s="2">
        <f t="shared" si="12"/>
        <v>0</v>
      </c>
      <c r="I86" s="2">
        <f t="shared" si="13"/>
        <v>0</v>
      </c>
      <c r="J86" s="25">
        <f t="shared" si="15"/>
        <v>3.2112717568926152</v>
      </c>
    </row>
    <row r="87" spans="1:15" ht="18.5" thickBot="1">
      <c r="A87" s="4">
        <v>42644</v>
      </c>
      <c r="B87" s="22">
        <v>-4.8599999999999997E-2</v>
      </c>
      <c r="C87" s="2">
        <f t="shared" si="8"/>
        <v>3829574.5224383771</v>
      </c>
      <c r="D87" s="2">
        <f t="shared" si="9"/>
        <v>3826542.7631761981</v>
      </c>
      <c r="E87" s="1">
        <v>0</v>
      </c>
      <c r="F87" s="10">
        <f t="shared" si="10"/>
        <v>3826542.7631761981</v>
      </c>
      <c r="G87" s="8">
        <f t="shared" si="11"/>
        <v>0</v>
      </c>
      <c r="H87" s="2">
        <f t="shared" si="12"/>
        <v>0</v>
      </c>
      <c r="I87" s="2">
        <f t="shared" si="13"/>
        <v>0</v>
      </c>
      <c r="J87" s="25">
        <f t="shared" si="15"/>
        <v>3.0552039495076344</v>
      </c>
    </row>
    <row r="88" spans="1:15" ht="18.5" thickBot="1">
      <c r="A88" s="4">
        <v>42675</v>
      </c>
      <c r="B88" s="23">
        <v>0.2172</v>
      </c>
      <c r="C88" s="2">
        <f t="shared" si="8"/>
        <v>4657667.851338069</v>
      </c>
      <c r="D88" s="2">
        <f t="shared" si="9"/>
        <v>4653980.5154301999</v>
      </c>
      <c r="E88" s="1">
        <v>0</v>
      </c>
      <c r="F88" s="10">
        <f t="shared" si="10"/>
        <v>4653980.5154301999</v>
      </c>
      <c r="G88" s="8">
        <f t="shared" si="11"/>
        <v>0</v>
      </c>
      <c r="H88" s="2">
        <f t="shared" si="12"/>
        <v>0</v>
      </c>
      <c r="I88" s="2">
        <f t="shared" si="13"/>
        <v>0</v>
      </c>
      <c r="J88" s="25">
        <f t="shared" si="15"/>
        <v>3.7187942473406927</v>
      </c>
    </row>
    <row r="89" spans="1:15" ht="18.5" thickBot="1">
      <c r="A89" s="4">
        <v>42705</v>
      </c>
      <c r="B89" s="23">
        <v>2.5000000000000001E-2</v>
      </c>
      <c r="C89" s="2">
        <f t="shared" si="8"/>
        <v>4770330.0283159548</v>
      </c>
      <c r="D89" s="2">
        <f t="shared" si="9"/>
        <v>4766553.5011424376</v>
      </c>
      <c r="E89" s="1">
        <v>0</v>
      </c>
      <c r="F89" s="10">
        <f t="shared" si="10"/>
        <v>4766553.5011424376</v>
      </c>
      <c r="G89" s="8">
        <f t="shared" si="11"/>
        <v>0</v>
      </c>
      <c r="H89" s="2">
        <f t="shared" si="12"/>
        <v>0</v>
      </c>
      <c r="I89" s="2">
        <f t="shared" si="13"/>
        <v>0</v>
      </c>
      <c r="J89" s="25">
        <f t="shared" si="15"/>
        <v>3.8117641035242098</v>
      </c>
    </row>
    <row r="90" spans="1:15" ht="18.5" thickBot="1">
      <c r="A90" s="4">
        <v>42736</v>
      </c>
      <c r="B90" s="23">
        <v>0.12280000000000001</v>
      </c>
      <c r="C90" s="2">
        <f t="shared" si="8"/>
        <v>5351886.2710827291</v>
      </c>
      <c r="D90" s="2">
        <f t="shared" si="9"/>
        <v>5347649.3432785012</v>
      </c>
      <c r="E90" s="1">
        <v>0</v>
      </c>
      <c r="F90" s="10">
        <f t="shared" si="10"/>
        <v>5347649.3432785012</v>
      </c>
      <c r="G90" s="8">
        <f t="shared" si="11"/>
        <v>0</v>
      </c>
      <c r="H90" s="2">
        <f t="shared" si="12"/>
        <v>0</v>
      </c>
      <c r="I90" s="2">
        <f t="shared" si="13"/>
        <v>0</v>
      </c>
      <c r="J90" s="25">
        <f t="shared" si="15"/>
        <v>4.2798487354369827</v>
      </c>
    </row>
    <row r="91" spans="1:15" ht="18.5" thickBot="1">
      <c r="A91" s="4">
        <v>42767</v>
      </c>
      <c r="B91" s="23">
        <v>8.0799999999999997E-2</v>
      </c>
      <c r="C91" s="2">
        <f t="shared" si="8"/>
        <v>5779739.4102154039</v>
      </c>
      <c r="D91" s="2">
        <f t="shared" si="9"/>
        <v>5775163.7639165185</v>
      </c>
      <c r="E91" s="1">
        <v>0</v>
      </c>
      <c r="F91" s="10">
        <f t="shared" si="10"/>
        <v>5775163.7639165185</v>
      </c>
      <c r="G91" s="8">
        <f t="shared" si="11"/>
        <v>0</v>
      </c>
      <c r="H91" s="2">
        <f t="shared" si="12"/>
        <v>0</v>
      </c>
      <c r="I91" s="2">
        <f t="shared" si="13"/>
        <v>0</v>
      </c>
      <c r="J91" s="25">
        <f t="shared" si="15"/>
        <v>4.625660513260291</v>
      </c>
    </row>
    <row r="92" spans="1:15" ht="18.5" thickBot="1">
      <c r="A92" s="4">
        <v>42795</v>
      </c>
      <c r="B92" s="23">
        <v>0.1303</v>
      </c>
      <c r="C92" s="2">
        <f t="shared" si="8"/>
        <v>6527667.6023548413</v>
      </c>
      <c r="D92" s="2">
        <f t="shared" si="9"/>
        <v>6522499.8437440852</v>
      </c>
      <c r="E92" s="1">
        <v>0</v>
      </c>
      <c r="F92" s="10">
        <f t="shared" si="10"/>
        <v>6522499.8437440852</v>
      </c>
      <c r="G92" s="8">
        <f t="shared" si="11"/>
        <v>0</v>
      </c>
      <c r="H92" s="2">
        <f t="shared" si="12"/>
        <v>0</v>
      </c>
      <c r="I92" s="2">
        <f t="shared" si="13"/>
        <v>0</v>
      </c>
      <c r="J92" s="25">
        <f t="shared" si="15"/>
        <v>5.2283840781381077</v>
      </c>
    </row>
    <row r="93" spans="1:15" ht="18.5" thickBot="1">
      <c r="A93" s="4">
        <v>42826</v>
      </c>
      <c r="B93" s="22">
        <v>-2.4E-2</v>
      </c>
      <c r="C93" s="2">
        <f t="shared" si="8"/>
        <v>6365959.8474942269</v>
      </c>
      <c r="D93" s="2">
        <f t="shared" si="9"/>
        <v>6360920.1080617607</v>
      </c>
      <c r="E93" s="1">
        <v>0</v>
      </c>
      <c r="F93" s="10">
        <f t="shared" si="10"/>
        <v>6360920.1080617607</v>
      </c>
      <c r="G93" s="8">
        <f t="shared" si="11"/>
        <v>0</v>
      </c>
      <c r="H93" s="2">
        <f t="shared" si="12"/>
        <v>0</v>
      </c>
      <c r="I93" s="2">
        <f t="shared" si="13"/>
        <v>0</v>
      </c>
      <c r="J93" s="25">
        <f t="shared" si="15"/>
        <v>5.1029028602627928</v>
      </c>
    </row>
    <row r="94" spans="1:15" ht="18.5" thickBot="1">
      <c r="A94" s="4">
        <v>42856</v>
      </c>
      <c r="B94" s="23">
        <v>0.2671</v>
      </c>
      <c r="C94" s="2">
        <f t="shared" si="8"/>
        <v>8059921.8689250574</v>
      </c>
      <c r="D94" s="2">
        <f t="shared" si="9"/>
        <v>8053541.0705790855</v>
      </c>
      <c r="E94" s="1">
        <v>0</v>
      </c>
      <c r="F94" s="10">
        <f t="shared" si="10"/>
        <v>8053541.0705790855</v>
      </c>
      <c r="G94" s="8">
        <f t="shared" si="11"/>
        <v>0</v>
      </c>
      <c r="H94" s="2">
        <f t="shared" si="12"/>
        <v>0</v>
      </c>
      <c r="I94" s="2">
        <f t="shared" si="13"/>
        <v>0</v>
      </c>
      <c r="J94" s="25">
        <f t="shared" si="15"/>
        <v>6.4658882142389853</v>
      </c>
    </row>
    <row r="95" spans="1:15" ht="18.5" thickBot="1">
      <c r="A95" s="4">
        <v>42887</v>
      </c>
      <c r="B95" s="22">
        <v>-0.15859999999999999</v>
      </c>
      <c r="C95" s="2">
        <f t="shared" si="8"/>
        <v>6776249.456785243</v>
      </c>
      <c r="D95" s="2">
        <f t="shared" si="9"/>
        <v>6770884.90337779</v>
      </c>
      <c r="E95" s="1">
        <v>0</v>
      </c>
      <c r="F95" s="10">
        <f t="shared" si="10"/>
        <v>6770884.90337779</v>
      </c>
      <c r="G95" s="8">
        <f t="shared" si="11"/>
        <v>0</v>
      </c>
      <c r="H95" s="2">
        <f t="shared" si="12"/>
        <v>0</v>
      </c>
      <c r="I95" s="2">
        <f t="shared" si="13"/>
        <v>0</v>
      </c>
      <c r="J95" s="25">
        <f t="shared" si="15"/>
        <v>5.4403983434606822</v>
      </c>
    </row>
    <row r="96" spans="1:15" ht="18.5" thickBot="1">
      <c r="A96" s="4">
        <v>42917</v>
      </c>
      <c r="B96" s="23">
        <v>0.14319999999999999</v>
      </c>
      <c r="C96" s="2">
        <f t="shared" si="8"/>
        <v>7740475.6215414898</v>
      </c>
      <c r="D96" s="2">
        <f t="shared" si="9"/>
        <v>7734347.7192061841</v>
      </c>
      <c r="E96" s="1">
        <v>0</v>
      </c>
      <c r="F96" s="10">
        <f t="shared" si="10"/>
        <v>7734347.7192061841</v>
      </c>
      <c r="G96" s="8">
        <f t="shared" si="11"/>
        <v>0</v>
      </c>
      <c r="H96" s="2">
        <f t="shared" si="12"/>
        <v>0</v>
      </c>
      <c r="I96" s="2">
        <f t="shared" si="13"/>
        <v>0</v>
      </c>
      <c r="J96" s="25">
        <f t="shared" si="15"/>
        <v>6.2194633862442519</v>
      </c>
    </row>
    <row r="97" spans="1:14" ht="18.5" thickBot="1">
      <c r="A97" s="4">
        <v>42948</v>
      </c>
      <c r="B97" s="23">
        <v>7.3800000000000004E-2</v>
      </c>
      <c r="C97" s="2">
        <f t="shared" si="8"/>
        <v>8305142.5808836017</v>
      </c>
      <c r="D97" s="2">
        <f t="shared" si="9"/>
        <v>8298567.6486565936</v>
      </c>
      <c r="E97" s="1">
        <v>0</v>
      </c>
      <c r="F97" s="10">
        <f t="shared" si="10"/>
        <v>8298567.6486565936</v>
      </c>
      <c r="G97" s="8">
        <f t="shared" si="11"/>
        <v>0</v>
      </c>
      <c r="H97" s="2">
        <f t="shared" si="12"/>
        <v>0</v>
      </c>
      <c r="I97" s="2">
        <f t="shared" si="13"/>
        <v>0</v>
      </c>
      <c r="J97" s="25">
        <f t="shared" si="15"/>
        <v>6.6784597841490783</v>
      </c>
    </row>
    <row r="98" spans="1:14" ht="18.5" thickBot="1">
      <c r="A98" s="4">
        <v>42979</v>
      </c>
      <c r="B98" s="23">
        <v>0.152</v>
      </c>
      <c r="C98" s="2">
        <f t="shared" si="8"/>
        <v>9559949.9312523957</v>
      </c>
      <c r="D98" s="2">
        <f t="shared" si="9"/>
        <v>9552381.605690321</v>
      </c>
      <c r="E98" s="1">
        <v>0</v>
      </c>
      <c r="F98" s="10">
        <f t="shared" si="10"/>
        <v>9552381.605690321</v>
      </c>
      <c r="G98" s="8">
        <f t="shared" si="11"/>
        <v>0</v>
      </c>
      <c r="H98" s="2">
        <f t="shared" si="12"/>
        <v>0</v>
      </c>
      <c r="I98" s="2">
        <f t="shared" si="13"/>
        <v>0</v>
      </c>
      <c r="J98" s="25">
        <f t="shared" si="15"/>
        <v>7.6935856713397373</v>
      </c>
    </row>
    <row r="99" spans="1:14" ht="18.5" thickBot="1">
      <c r="A99" s="4">
        <v>43009</v>
      </c>
      <c r="B99" s="23">
        <v>0.28370000000000001</v>
      </c>
      <c r="C99" s="2">
        <f t="shared" si="8"/>
        <v>12262392.267224666</v>
      </c>
      <c r="D99" s="2">
        <f t="shared" si="9"/>
        <v>12252684.499138473</v>
      </c>
      <c r="E99" s="1">
        <v>0</v>
      </c>
      <c r="F99" s="10">
        <f t="shared" si="10"/>
        <v>12252684.499138473</v>
      </c>
      <c r="G99" s="8">
        <f t="shared" si="11"/>
        <v>0</v>
      </c>
      <c r="H99" s="2">
        <f t="shared" si="12"/>
        <v>0</v>
      </c>
      <c r="I99" s="2">
        <f t="shared" si="13"/>
        <v>0</v>
      </c>
      <c r="J99" s="25">
        <f t="shared" si="15"/>
        <v>9.8762559262988212</v>
      </c>
    </row>
    <row r="100" spans="1:14" ht="18.5" thickBot="1">
      <c r="A100" s="4">
        <v>43040</v>
      </c>
      <c r="B100" s="22">
        <v>-1.5299999999999999E-2</v>
      </c>
      <c r="C100" s="2">
        <f t="shared" si="8"/>
        <v>12065218.426301654</v>
      </c>
      <c r="D100" s="2">
        <f t="shared" si="9"/>
        <v>12055666.754830103</v>
      </c>
      <c r="E100" s="1">
        <v>0</v>
      </c>
      <c r="F100" s="10">
        <f t="shared" si="10"/>
        <v>12055666.754830103</v>
      </c>
      <c r="G100" s="8">
        <f t="shared" si="11"/>
        <v>0</v>
      </c>
      <c r="H100" s="2">
        <f t="shared" si="12"/>
        <v>0</v>
      </c>
      <c r="I100" s="2">
        <f t="shared" si="13"/>
        <v>0</v>
      </c>
      <c r="J100" s="25">
        <f t="shared" si="15"/>
        <v>9.7251492106264497</v>
      </c>
    </row>
    <row r="101" spans="1:14" ht="18.5" thickBot="1">
      <c r="A101" s="4">
        <v>43070</v>
      </c>
      <c r="B101" s="22">
        <v>-5.3499999999999999E-2</v>
      </c>
      <c r="C101" s="2">
        <f t="shared" si="8"/>
        <v>11410688.583446693</v>
      </c>
      <c r="D101" s="2">
        <f t="shared" si="9"/>
        <v>11401655.083615836</v>
      </c>
      <c r="E101" s="1">
        <v>0</v>
      </c>
      <c r="F101" s="10">
        <f t="shared" si="10"/>
        <v>11401655.083615836</v>
      </c>
      <c r="G101" s="8">
        <f t="shared" si="11"/>
        <v>0</v>
      </c>
      <c r="H101" s="2">
        <f t="shared" si="12"/>
        <v>0</v>
      </c>
      <c r="I101" s="2">
        <f t="shared" si="13"/>
        <v>0</v>
      </c>
      <c r="J101" s="25">
        <f t="shared" si="15"/>
        <v>9.2048537278579339</v>
      </c>
    </row>
    <row r="102" spans="1:14" ht="18.5" thickBot="1">
      <c r="A102" s="4">
        <v>43101</v>
      </c>
      <c r="B102" s="23">
        <v>0.2611</v>
      </c>
      <c r="C102" s="2">
        <f t="shared" si="8"/>
        <v>14378627.22594793</v>
      </c>
      <c r="D102" s="2">
        <f t="shared" si="9"/>
        <v>14367244.098131962</v>
      </c>
      <c r="E102" s="1">
        <v>0</v>
      </c>
      <c r="F102" s="10">
        <f t="shared" si="10"/>
        <v>14367244.098131962</v>
      </c>
      <c r="G102" s="8">
        <f t="shared" si="11"/>
        <v>0</v>
      </c>
      <c r="H102" s="2">
        <f t="shared" si="12"/>
        <v>0</v>
      </c>
      <c r="I102" s="2">
        <f t="shared" si="13"/>
        <v>0</v>
      </c>
      <c r="J102" s="25">
        <f t="shared" si="15"/>
        <v>11.608241036201639</v>
      </c>
      <c r="K102" t="s">
        <v>31</v>
      </c>
    </row>
    <row r="103" spans="1:14" ht="18.5" thickBot="1">
      <c r="A103" s="4">
        <v>43132</v>
      </c>
      <c r="B103" s="22">
        <v>-2.87E-2</v>
      </c>
      <c r="C103" s="2">
        <f t="shared" si="8"/>
        <v>13954904.192515576</v>
      </c>
      <c r="D103" s="2">
        <f t="shared" si="9"/>
        <v>13943856.513513487</v>
      </c>
      <c r="E103" s="1">
        <v>0</v>
      </c>
      <c r="F103" s="10">
        <f t="shared" si="10"/>
        <v>13943856.513513487</v>
      </c>
      <c r="G103" s="8">
        <f t="shared" si="11"/>
        <v>0</v>
      </c>
      <c r="H103" s="2">
        <f t="shared" si="12"/>
        <v>0</v>
      </c>
      <c r="I103" s="2">
        <f t="shared" si="13"/>
        <v>0</v>
      </c>
      <c r="J103" s="25">
        <f t="shared" si="15"/>
        <v>11.275084518462652</v>
      </c>
    </row>
    <row r="104" spans="1:14" ht="18.5" thickBot="1">
      <c r="A104" s="4">
        <v>43160</v>
      </c>
      <c r="B104" s="22">
        <v>-9.5299999999999996E-2</v>
      </c>
      <c r="C104" s="2">
        <f t="shared" si="8"/>
        <v>12615006.987775652</v>
      </c>
      <c r="D104" s="2">
        <f t="shared" si="9"/>
        <v>12605020.065193638</v>
      </c>
      <c r="E104" s="1">
        <v>0</v>
      </c>
      <c r="F104" s="10">
        <f t="shared" si="10"/>
        <v>12605020.065193638</v>
      </c>
      <c r="G104" s="8">
        <f t="shared" si="11"/>
        <v>0</v>
      </c>
      <c r="H104" s="2">
        <f t="shared" si="12"/>
        <v>0</v>
      </c>
      <c r="I104" s="2">
        <f t="shared" si="13"/>
        <v>0</v>
      </c>
      <c r="J104" s="25">
        <f t="shared" si="15"/>
        <v>10.200568963853161</v>
      </c>
    </row>
    <row r="105" spans="1:14" ht="18.5" thickBot="1">
      <c r="A105" s="4">
        <v>43191</v>
      </c>
      <c r="B105" s="22">
        <v>-0.20230000000000001</v>
      </c>
      <c r="C105" s="2">
        <f t="shared" si="8"/>
        <v>10055024.506004965</v>
      </c>
      <c r="D105" s="2">
        <f t="shared" si="9"/>
        <v>10047064.244754296</v>
      </c>
      <c r="E105" s="1">
        <v>0</v>
      </c>
      <c r="F105" s="10">
        <f t="shared" si="10"/>
        <v>10047064.244754296</v>
      </c>
      <c r="G105" s="8">
        <f t="shared" si="11"/>
        <v>0</v>
      </c>
      <c r="H105" s="2">
        <f t="shared" si="12"/>
        <v>0</v>
      </c>
      <c r="I105" s="2">
        <f t="shared" si="13"/>
        <v>0</v>
      </c>
      <c r="J105" s="25">
        <f t="shared" si="15"/>
        <v>8.1369938624656672</v>
      </c>
    </row>
    <row r="106" spans="1:14" ht="18.5" thickBot="1">
      <c r="A106" s="4">
        <v>43221</v>
      </c>
      <c r="B106" s="23">
        <v>0.35520000000000002</v>
      </c>
      <c r="C106" s="2">
        <f t="shared" si="8"/>
        <v>13615781.464491021</v>
      </c>
      <c r="D106" s="2">
        <f t="shared" si="9"/>
        <v>13605002.258779027</v>
      </c>
      <c r="E106" s="1">
        <v>0</v>
      </c>
      <c r="F106" s="10">
        <f t="shared" si="10"/>
        <v>13605002.258779027</v>
      </c>
      <c r="G106" s="8">
        <f t="shared" si="11"/>
        <v>0</v>
      </c>
      <c r="H106" s="2">
        <f t="shared" si="12"/>
        <v>0</v>
      </c>
      <c r="I106" s="2">
        <f t="shared" si="13"/>
        <v>0</v>
      </c>
      <c r="J106" s="25">
        <f t="shared" si="15"/>
        <v>11.027254082413473</v>
      </c>
    </row>
    <row r="107" spans="1:14" ht="18.5" thickBot="1">
      <c r="A107" s="4">
        <v>43252</v>
      </c>
      <c r="B107" s="22">
        <v>-0.14349999999999999</v>
      </c>
      <c r="C107" s="2">
        <f t="shared" si="8"/>
        <v>11652684.434644237</v>
      </c>
      <c r="D107" s="2">
        <f t="shared" si="9"/>
        <v>11643459.353957862</v>
      </c>
      <c r="E107" s="1">
        <v>0</v>
      </c>
      <c r="F107" s="10">
        <f t="shared" si="10"/>
        <v>11643459.353957862</v>
      </c>
      <c r="G107" s="8">
        <f t="shared" si="11"/>
        <v>0</v>
      </c>
      <c r="H107" s="2">
        <f t="shared" si="12"/>
        <v>0</v>
      </c>
      <c r="I107" s="2">
        <f t="shared" si="13"/>
        <v>0</v>
      </c>
      <c r="J107" s="25">
        <f t="shared" si="15"/>
        <v>9.4448431215871391</v>
      </c>
    </row>
    <row r="108" spans="1:14" ht="18.5" thickBot="1">
      <c r="A108" s="4">
        <v>43282</v>
      </c>
      <c r="B108" s="23">
        <v>0.1111</v>
      </c>
      <c r="C108" s="2">
        <f t="shared" si="8"/>
        <v>12937047.688182579</v>
      </c>
      <c r="D108" s="2">
        <f t="shared" si="9"/>
        <v>12926805.815639276</v>
      </c>
      <c r="E108" s="1">
        <v>0</v>
      </c>
      <c r="F108" s="10">
        <f t="shared" si="10"/>
        <v>12926805.815639276</v>
      </c>
      <c r="G108" s="8">
        <f t="shared" si="11"/>
        <v>0</v>
      </c>
      <c r="H108" s="2">
        <f t="shared" si="12"/>
        <v>0</v>
      </c>
      <c r="I108" s="2">
        <f t="shared" si="13"/>
        <v>0</v>
      </c>
      <c r="J108" s="25">
        <f t="shared" si="15"/>
        <v>10.494165192395471</v>
      </c>
    </row>
    <row r="109" spans="1:14" ht="18.5" thickBot="1">
      <c r="A109" s="4">
        <v>43313</v>
      </c>
      <c r="B109" s="23">
        <v>6.8599999999999994E-2</v>
      </c>
      <c r="C109" s="2">
        <f t="shared" si="8"/>
        <v>13813584.694592129</v>
      </c>
      <c r="D109" s="2">
        <f t="shared" si="9"/>
        <v>13802648.893996961</v>
      </c>
      <c r="E109" s="1">
        <v>0</v>
      </c>
      <c r="F109" s="10">
        <f t="shared" si="10"/>
        <v>13802648.893996961</v>
      </c>
      <c r="G109" s="8">
        <f t="shared" si="11"/>
        <v>0</v>
      </c>
      <c r="H109" s="2">
        <f t="shared" si="12"/>
        <v>0</v>
      </c>
      <c r="I109" s="2">
        <f t="shared" si="13"/>
        <v>0</v>
      </c>
      <c r="J109" s="25">
        <f t="shared" si="15"/>
        <v>11.214064924593799</v>
      </c>
    </row>
    <row r="110" spans="1:14" ht="18.5" thickBot="1">
      <c r="A110" s="4">
        <v>43344</v>
      </c>
      <c r="B110" s="22">
        <v>-7.9699999999999993E-2</v>
      </c>
      <c r="C110" s="2">
        <f t="shared" si="8"/>
        <v>12702577.777145404</v>
      </c>
      <c r="D110" s="2">
        <f t="shared" si="9"/>
        <v>12692521.527396571</v>
      </c>
      <c r="E110" s="1">
        <v>0</v>
      </c>
      <c r="F110" s="29">
        <f t="shared" si="10"/>
        <v>12692521.527396571</v>
      </c>
      <c r="G110" s="29">
        <f t="shared" si="11"/>
        <v>0</v>
      </c>
      <c r="H110" s="30">
        <f t="shared" si="12"/>
        <v>0</v>
      </c>
      <c r="I110" s="30">
        <f t="shared" si="13"/>
        <v>0</v>
      </c>
      <c r="J110" s="41">
        <f t="shared" si="15"/>
        <v>10.320303950103673</v>
      </c>
      <c r="K110" s="27" t="s">
        <v>26</v>
      </c>
      <c r="L110" s="27"/>
      <c r="M110" s="27"/>
      <c r="N110" s="27"/>
    </row>
    <row r="111" spans="1:14" ht="18.5" thickBot="1">
      <c r="A111" s="4">
        <v>43374</v>
      </c>
      <c r="B111" s="22">
        <v>-0.34970000000000001</v>
      </c>
      <c r="C111" s="2">
        <f t="shared" si="8"/>
        <v>8253946.7492659902</v>
      </c>
      <c r="D111" s="2">
        <f t="shared" si="9"/>
        <v>8247412.3472429989</v>
      </c>
      <c r="E111" s="1">
        <v>0</v>
      </c>
      <c r="F111" s="10">
        <f t="shared" si="10"/>
        <v>8247412.3472429989</v>
      </c>
      <c r="G111" s="8">
        <f t="shared" si="11"/>
        <v>0</v>
      </c>
      <c r="H111" s="2">
        <f t="shared" si="12"/>
        <v>0</v>
      </c>
      <c r="I111" s="2">
        <f t="shared" si="13"/>
        <v>0</v>
      </c>
      <c r="J111" s="25">
        <f t="shared" si="15"/>
        <v>6.7112936587524183</v>
      </c>
    </row>
    <row r="112" spans="1:14" ht="18.5" thickBot="1">
      <c r="A112" s="4">
        <v>43405</v>
      </c>
      <c r="B112" s="23">
        <v>6.3200000000000006E-2</v>
      </c>
      <c r="C112" s="2">
        <f t="shared" si="8"/>
        <v>8768648.8075887561</v>
      </c>
      <c r="D112" s="2">
        <f t="shared" si="9"/>
        <v>8761706.9313872512</v>
      </c>
      <c r="E112" s="1">
        <v>0</v>
      </c>
      <c r="F112" s="10">
        <f t="shared" si="10"/>
        <v>8761706.9313872512</v>
      </c>
      <c r="G112" s="8">
        <f t="shared" si="11"/>
        <v>0</v>
      </c>
      <c r="H112" s="2">
        <f t="shared" si="12"/>
        <v>0</v>
      </c>
      <c r="I112" s="2">
        <f t="shared" si="13"/>
        <v>0</v>
      </c>
      <c r="J112" s="25">
        <f t="shared" si="15"/>
        <v>7.1354474179855707</v>
      </c>
    </row>
    <row r="113" spans="1:15" ht="18.5" thickBot="1">
      <c r="A113" s="4">
        <v>43435</v>
      </c>
      <c r="B113" s="22">
        <v>-0.2205</v>
      </c>
      <c r="C113" s="2">
        <f t="shared" si="8"/>
        <v>6829750.5530163618</v>
      </c>
      <c r="D113" s="2">
        <f t="shared" si="9"/>
        <v>6824343.6443960555</v>
      </c>
      <c r="E113" s="1">
        <v>0</v>
      </c>
      <c r="F113" s="37">
        <f t="shared" si="10"/>
        <v>6824343.6443960555</v>
      </c>
      <c r="G113" s="37">
        <f t="shared" si="11"/>
        <v>0</v>
      </c>
      <c r="H113" s="38">
        <f t="shared" si="12"/>
        <v>0</v>
      </c>
      <c r="I113" s="38">
        <f t="shared" si="13"/>
        <v>0</v>
      </c>
      <c r="J113" s="42">
        <f t="shared" si="15"/>
        <v>5.5620812623197518</v>
      </c>
      <c r="K113" s="39" t="s">
        <v>32</v>
      </c>
    </row>
    <row r="114" spans="1:15" ht="18.5" thickBot="1">
      <c r="A114" s="4">
        <v>43466</v>
      </c>
      <c r="B114" s="23">
        <v>0.27739999999999998</v>
      </c>
      <c r="C114" s="2">
        <f t="shared" si="8"/>
        <v>8717416.5713515226</v>
      </c>
      <c r="D114" s="2">
        <f t="shared" si="9"/>
        <v>8710515.2541744802</v>
      </c>
      <c r="E114" s="1">
        <v>0</v>
      </c>
      <c r="F114" s="10">
        <f t="shared" si="10"/>
        <v>8710515.2541744802</v>
      </c>
      <c r="G114" s="8">
        <f t="shared" si="11"/>
        <v>0</v>
      </c>
      <c r="H114" s="2">
        <f t="shared" si="12"/>
        <v>0</v>
      </c>
      <c r="I114" s="2">
        <f t="shared" si="13"/>
        <v>0</v>
      </c>
      <c r="J114" s="25">
        <f t="shared" si="15"/>
        <v>7.1050026044872512</v>
      </c>
    </row>
    <row r="115" spans="1:15" ht="18.5" thickBot="1">
      <c r="A115" s="4">
        <v>43497</v>
      </c>
      <c r="B115" s="23">
        <v>0.1908</v>
      </c>
      <c r="C115" s="2">
        <f t="shared" si="8"/>
        <v>10372481.564670973</v>
      </c>
      <c r="D115" s="2">
        <f t="shared" si="9"/>
        <v>10364269.982190669</v>
      </c>
      <c r="E115" s="1">
        <v>0</v>
      </c>
      <c r="F115" s="10">
        <f t="shared" si="10"/>
        <v>10364269.982190669</v>
      </c>
      <c r="G115" s="8">
        <f t="shared" si="11"/>
        <v>0</v>
      </c>
      <c r="H115" s="2">
        <f t="shared" si="12"/>
        <v>0</v>
      </c>
      <c r="I115" s="2">
        <f t="shared" si="13"/>
        <v>0</v>
      </c>
      <c r="J115" s="25">
        <f t="shared" si="15"/>
        <v>8.4606371014234192</v>
      </c>
    </row>
    <row r="116" spans="1:15" ht="18.5" thickBot="1">
      <c r="A116" s="4">
        <v>43525</v>
      </c>
      <c r="B116" s="23">
        <v>8.5199999999999998E-2</v>
      </c>
      <c r="C116" s="2">
        <f t="shared" si="8"/>
        <v>11247305.784673313</v>
      </c>
      <c r="D116" s="2">
        <f t="shared" si="9"/>
        <v>11238401.630102759</v>
      </c>
      <c r="E116" s="1">
        <v>0</v>
      </c>
      <c r="F116" s="10">
        <f t="shared" si="10"/>
        <v>11238401.630102759</v>
      </c>
      <c r="G116" s="8">
        <f t="shared" si="11"/>
        <v>0</v>
      </c>
      <c r="H116" s="2">
        <f t="shared" si="12"/>
        <v>0</v>
      </c>
      <c r="I116" s="2">
        <f t="shared" si="13"/>
        <v>0</v>
      </c>
      <c r="J116" s="25">
        <f t="shared" si="15"/>
        <v>9.1814833824646946</v>
      </c>
    </row>
    <row r="117" spans="1:15" ht="18.5" thickBot="1">
      <c r="A117" s="4">
        <v>43556</v>
      </c>
      <c r="B117" s="23">
        <v>0.36720000000000003</v>
      </c>
      <c r="C117" s="2">
        <f t="shared" si="8"/>
        <v>15365142.708676493</v>
      </c>
      <c r="D117" s="2">
        <f t="shared" si="9"/>
        <v>15352978.586148314</v>
      </c>
      <c r="E117" s="1">
        <v>0</v>
      </c>
      <c r="F117" s="10">
        <f t="shared" si="10"/>
        <v>15352978.586148314</v>
      </c>
      <c r="G117" s="8">
        <f t="shared" si="11"/>
        <v>0</v>
      </c>
      <c r="H117" s="2">
        <f t="shared" si="12"/>
        <v>0</v>
      </c>
      <c r="I117" s="2">
        <f t="shared" si="13"/>
        <v>0</v>
      </c>
      <c r="J117" s="25">
        <f t="shared" si="15"/>
        <v>12.552924080505731</v>
      </c>
    </row>
    <row r="118" spans="1:15" ht="18.5" thickBot="1">
      <c r="A118" s="4">
        <v>43586</v>
      </c>
      <c r="B118" s="22">
        <v>-0.43630000000000002</v>
      </c>
      <c r="C118" s="2">
        <f t="shared" si="8"/>
        <v>8654474.0290118046</v>
      </c>
      <c r="D118" s="2">
        <f t="shared" si="9"/>
        <v>8647622.5415572561</v>
      </c>
      <c r="E118" s="1">
        <v>0</v>
      </c>
      <c r="F118" s="10">
        <f t="shared" si="10"/>
        <v>8647622.5415572561</v>
      </c>
      <c r="G118" s="8">
        <f t="shared" si="11"/>
        <v>0</v>
      </c>
      <c r="H118" s="2">
        <f t="shared" si="12"/>
        <v>0</v>
      </c>
      <c r="I118" s="2">
        <f t="shared" si="13"/>
        <v>0</v>
      </c>
      <c r="J118" s="25">
        <f t="shared" si="15"/>
        <v>7.07608330418108</v>
      </c>
    </row>
    <row r="119" spans="1:15" ht="18.5" thickBot="1">
      <c r="A119" s="4">
        <v>43617</v>
      </c>
      <c r="B119" s="23">
        <v>0.39900000000000002</v>
      </c>
      <c r="C119" s="2">
        <f t="shared" si="8"/>
        <v>12098023.935638601</v>
      </c>
      <c r="D119" s="2">
        <f t="shared" si="9"/>
        <v>12088446.293029474</v>
      </c>
      <c r="E119" s="1">
        <v>0</v>
      </c>
      <c r="F119" s="10">
        <f t="shared" si="10"/>
        <v>12088446.293029474</v>
      </c>
      <c r="G119" s="8">
        <f t="shared" si="11"/>
        <v>0</v>
      </c>
      <c r="H119" s="2">
        <f t="shared" si="12"/>
        <v>0</v>
      </c>
      <c r="I119" s="2">
        <f t="shared" si="13"/>
        <v>0</v>
      </c>
      <c r="J119" s="25">
        <f t="shared" si="15"/>
        <v>9.8994405425493319</v>
      </c>
    </row>
    <row r="120" spans="1:15" ht="18.5" thickBot="1">
      <c r="A120" s="4">
        <v>43647</v>
      </c>
      <c r="B120" s="23">
        <v>0.16189999999999999</v>
      </c>
      <c r="C120" s="2">
        <f t="shared" si="8"/>
        <v>14045565.747870944</v>
      </c>
      <c r="D120" s="2">
        <f t="shared" si="9"/>
        <v>14034446.294835327</v>
      </c>
      <c r="E120" s="1">
        <v>0</v>
      </c>
      <c r="F120" s="10">
        <f t="shared" si="10"/>
        <v>14034446.294835327</v>
      </c>
      <c r="G120" s="8">
        <f t="shared" si="11"/>
        <v>0</v>
      </c>
      <c r="H120" s="2">
        <f t="shared" si="12"/>
        <v>0</v>
      </c>
      <c r="I120" s="2">
        <f t="shared" si="13"/>
        <v>0</v>
      </c>
      <c r="J120" s="25">
        <f t="shared" si="15"/>
        <v>11.502159966388069</v>
      </c>
      <c r="K120" t="s">
        <v>11</v>
      </c>
      <c r="L120" t="s">
        <v>11</v>
      </c>
    </row>
    <row r="121" spans="1:15" ht="18.5" thickBot="1">
      <c r="A121" s="4">
        <v>43678</v>
      </c>
      <c r="B121" s="22">
        <v>-0.1007</v>
      </c>
      <c r="C121" s="2">
        <f t="shared" si="8"/>
        <v>12621177.552945409</v>
      </c>
      <c r="D121" s="2">
        <f t="shared" si="9"/>
        <v>12611185.745312069</v>
      </c>
      <c r="E121" s="1">
        <v>0</v>
      </c>
      <c r="F121" s="10">
        <f t="shared" si="10"/>
        <v>12611185.745312069</v>
      </c>
      <c r="G121" s="8">
        <f t="shared" si="11"/>
        <v>0</v>
      </c>
      <c r="H121" s="2">
        <f t="shared" si="12"/>
        <v>0</v>
      </c>
      <c r="I121" s="2">
        <f t="shared" si="13"/>
        <v>0</v>
      </c>
      <c r="J121" s="25">
        <f t="shared" si="15"/>
        <v>10.343892457772791</v>
      </c>
    </row>
    <row r="122" spans="1:15" ht="18.5" thickBot="1">
      <c r="A122" s="4">
        <v>43709</v>
      </c>
      <c r="B122" s="23">
        <v>9.8500000000000004E-2</v>
      </c>
      <c r="C122" s="2">
        <f t="shared" si="8"/>
        <v>13853387.541225309</v>
      </c>
      <c r="D122" s="2">
        <f t="shared" si="9"/>
        <v>13842420.229910547</v>
      </c>
      <c r="E122" s="1">
        <v>0</v>
      </c>
      <c r="F122" s="10">
        <f t="shared" si="10"/>
        <v>13842420.229910547</v>
      </c>
      <c r="G122" s="8">
        <f t="shared" si="11"/>
        <v>0</v>
      </c>
      <c r="H122" s="2">
        <f t="shared" si="12"/>
        <v>0</v>
      </c>
      <c r="I122" s="2">
        <f t="shared" si="13"/>
        <v>0</v>
      </c>
      <c r="J122" s="25">
        <f t="shared" si="15"/>
        <v>11.362765864863411</v>
      </c>
      <c r="K122" t="s">
        <v>11</v>
      </c>
    </row>
    <row r="123" spans="1:15" ht="18.5" thickBot="1">
      <c r="A123" s="4">
        <v>43739</v>
      </c>
      <c r="B123" s="23">
        <v>0.1648</v>
      </c>
      <c r="C123" s="2">
        <f t="shared" si="8"/>
        <v>16123651.083799805</v>
      </c>
      <c r="D123" s="2">
        <f t="shared" si="9"/>
        <v>16110886.472946294</v>
      </c>
      <c r="E123" s="1">
        <v>0</v>
      </c>
      <c r="F123" s="17">
        <f t="shared" si="10"/>
        <v>16110886.472946294</v>
      </c>
      <c r="G123" s="17">
        <f t="shared" si="11"/>
        <v>0</v>
      </c>
      <c r="H123" s="28">
        <f t="shared" si="12"/>
        <v>0</v>
      </c>
      <c r="I123" s="28">
        <f t="shared" si="13"/>
        <v>0</v>
      </c>
      <c r="J123" s="40">
        <f t="shared" si="15"/>
        <v>13.235349679392902</v>
      </c>
      <c r="K123" s="26" t="s">
        <v>30</v>
      </c>
      <c r="L123" s="26"/>
      <c r="M123" s="26"/>
      <c r="N123" s="26"/>
      <c r="O123" s="26"/>
    </row>
    <row r="124" spans="1:15" ht="18.5" thickBot="1">
      <c r="A124" s="4">
        <v>43770</v>
      </c>
      <c r="B124" s="23">
        <v>0.1169</v>
      </c>
      <c r="C124" s="2">
        <f t="shared" si="8"/>
        <v>17994249.101633716</v>
      </c>
      <c r="D124" s="2">
        <f t="shared" si="9"/>
        <v>17980003.594447426</v>
      </c>
      <c r="E124" s="1">
        <v>0</v>
      </c>
      <c r="F124" s="10">
        <f t="shared" si="10"/>
        <v>17980003.594447426</v>
      </c>
      <c r="G124" s="8">
        <f t="shared" si="11"/>
        <v>0</v>
      </c>
      <c r="H124" s="2">
        <f t="shared" si="12"/>
        <v>0</v>
      </c>
      <c r="I124" s="2">
        <f t="shared" si="13"/>
        <v>0</v>
      </c>
      <c r="J124" s="25">
        <f t="shared" si="15"/>
        <v>14.782562056913932</v>
      </c>
    </row>
    <row r="125" spans="1:15" ht="18.5" thickBot="1">
      <c r="A125" s="4">
        <v>43800</v>
      </c>
      <c r="B125" s="23">
        <v>0.24110000000000001</v>
      </c>
      <c r="C125" s="2">
        <f t="shared" si="8"/>
        <v>22314982.461068701</v>
      </c>
      <c r="D125" s="2">
        <f t="shared" si="9"/>
        <v>22297316.358903747</v>
      </c>
      <c r="E125" s="1">
        <v>0</v>
      </c>
      <c r="F125" s="34">
        <f t="shared" si="10"/>
        <v>22297316.358903747</v>
      </c>
      <c r="G125" s="34">
        <f t="shared" si="11"/>
        <v>0</v>
      </c>
      <c r="H125" s="35">
        <f t="shared" si="12"/>
        <v>0</v>
      </c>
      <c r="I125" s="35">
        <f t="shared" si="13"/>
        <v>0</v>
      </c>
      <c r="J125" s="43">
        <f t="shared" si="15"/>
        <v>18.346637768835883</v>
      </c>
      <c r="K125" s="36" t="s">
        <v>31</v>
      </c>
    </row>
    <row r="126" spans="1:15" ht="18.5" thickBot="1">
      <c r="A126" s="4">
        <v>43831</v>
      </c>
      <c r="B126" s="22">
        <v>-0.11360000000000001</v>
      </c>
      <c r="C126" s="2">
        <f t="shared" si="8"/>
        <v>19764341.220532279</v>
      </c>
      <c r="D126" s="2">
        <f t="shared" si="9"/>
        <v>19748694.384518221</v>
      </c>
      <c r="E126" s="1">
        <v>0</v>
      </c>
      <c r="F126" s="10">
        <f t="shared" si="10"/>
        <v>19748694.384518221</v>
      </c>
      <c r="G126" s="8">
        <f t="shared" si="11"/>
        <v>0</v>
      </c>
      <c r="H126" s="2">
        <f t="shared" si="12"/>
        <v>0</v>
      </c>
      <c r="I126" s="2">
        <f t="shared" si="13"/>
        <v>0</v>
      </c>
      <c r="J126" s="25">
        <f t="shared" si="15"/>
        <v>16.262459718296125</v>
      </c>
    </row>
    <row r="127" spans="1:15" ht="18.5" thickBot="1">
      <c r="A127" s="4">
        <v>43862</v>
      </c>
      <c r="B127" s="22">
        <v>-0.1585</v>
      </c>
      <c r="C127" s="2">
        <f t="shared" si="8"/>
        <v>16618526.324572083</v>
      </c>
      <c r="D127" s="2">
        <f t="shared" si="9"/>
        <v>16605369.935836708</v>
      </c>
      <c r="E127" s="1">
        <v>0</v>
      </c>
      <c r="F127" s="10">
        <f t="shared" si="10"/>
        <v>16605369.935836708</v>
      </c>
      <c r="G127" s="8">
        <f t="shared" si="11"/>
        <v>0</v>
      </c>
      <c r="H127" s="2">
        <f t="shared" si="12"/>
        <v>0</v>
      </c>
      <c r="I127" s="2">
        <f t="shared" si="13"/>
        <v>0</v>
      </c>
      <c r="J127" s="25">
        <f t="shared" si="15"/>
        <v>13.68485985294619</v>
      </c>
      <c r="K127" t="s">
        <v>11</v>
      </c>
    </row>
    <row r="128" spans="1:15" ht="18.5" thickBot="1">
      <c r="A128" s="4">
        <v>43891</v>
      </c>
      <c r="B128" s="22">
        <v>-0.53790000000000004</v>
      </c>
      <c r="C128" s="2">
        <f t="shared" si="8"/>
        <v>7673341.4473501425</v>
      </c>
      <c r="D128" s="2">
        <f t="shared" si="9"/>
        <v>7667266.6931265183</v>
      </c>
      <c r="E128" s="1">
        <v>0</v>
      </c>
      <c r="F128" s="29">
        <f t="shared" si="10"/>
        <v>7667266.6931265183</v>
      </c>
      <c r="G128" s="29">
        <f t="shared" si="11"/>
        <v>0</v>
      </c>
      <c r="H128" s="30">
        <f t="shared" si="12"/>
        <v>0</v>
      </c>
      <c r="I128" s="30">
        <f t="shared" si="13"/>
        <v>0</v>
      </c>
      <c r="J128" s="41">
        <f t="shared" si="15"/>
        <v>6.3237737380464338</v>
      </c>
      <c r="K128" s="27" t="s">
        <v>26</v>
      </c>
      <c r="L128" s="27"/>
      <c r="M128" s="27"/>
      <c r="N128" s="27"/>
    </row>
    <row r="129" spans="1:15" ht="18.5" thickBot="1">
      <c r="A129" s="4">
        <v>43922</v>
      </c>
      <c r="B129" s="23">
        <v>0.38279999999999997</v>
      </c>
      <c r="C129" s="2">
        <f t="shared" si="8"/>
        <v>10602296.383255349</v>
      </c>
      <c r="D129" s="2">
        <f t="shared" si="9"/>
        <v>10593902.863277618</v>
      </c>
      <c r="E129" s="1">
        <v>0</v>
      </c>
      <c r="F129" s="37">
        <f t="shared" si="10"/>
        <v>10593902.863277618</v>
      </c>
      <c r="G129" s="37">
        <f t="shared" si="11"/>
        <v>0</v>
      </c>
      <c r="H129" s="38">
        <f t="shared" si="12"/>
        <v>0</v>
      </c>
      <c r="I129" s="38">
        <f t="shared" si="13"/>
        <v>0</v>
      </c>
      <c r="J129" s="42">
        <f t="shared" si="15"/>
        <v>8.7445143249706092</v>
      </c>
      <c r="K129" s="39" t="s">
        <v>32</v>
      </c>
    </row>
    <row r="130" spans="1:15" ht="18.5" thickBot="1">
      <c r="A130" s="4">
        <v>43952</v>
      </c>
      <c r="B130" s="23">
        <v>0.17630000000000001</v>
      </c>
      <c r="C130" s="2">
        <f t="shared" si="8"/>
        <v>12461607.93807346</v>
      </c>
      <c r="D130" s="2">
        <f t="shared" si="9"/>
        <v>12451742.456917126</v>
      </c>
      <c r="E130" s="1">
        <v>0</v>
      </c>
      <c r="F130" s="10">
        <f t="shared" si="10"/>
        <v>12451742.456917126</v>
      </c>
      <c r="G130" s="8">
        <f t="shared" si="11"/>
        <v>0</v>
      </c>
      <c r="H130" s="2">
        <f t="shared" si="12"/>
        <v>0</v>
      </c>
      <c r="I130" s="2">
        <f t="shared" si="13"/>
        <v>0</v>
      </c>
      <c r="J130" s="25">
        <f t="shared" si="15"/>
        <v>10.286172200462927</v>
      </c>
    </row>
    <row r="131" spans="1:15" ht="18.5" thickBot="1">
      <c r="A131" s="4">
        <v>43983</v>
      </c>
      <c r="B131" s="23">
        <v>0.2213</v>
      </c>
      <c r="C131" s="2">
        <f t="shared" si="8"/>
        <v>15207313.062632887</v>
      </c>
      <c r="D131" s="2">
        <f t="shared" si="9"/>
        <v>15195273.889100593</v>
      </c>
      <c r="E131" s="1">
        <v>0</v>
      </c>
      <c r="F131" s="10">
        <f t="shared" si="10"/>
        <v>15195273.889100593</v>
      </c>
      <c r="G131" s="8">
        <f t="shared" si="11"/>
        <v>0</v>
      </c>
      <c r="H131" s="2">
        <f t="shared" si="12"/>
        <v>0</v>
      </c>
      <c r="I131" s="2">
        <f t="shared" si="13"/>
        <v>0</v>
      </c>
      <c r="J131" s="25">
        <f t="shared" si="15"/>
        <v>12.562502108425374</v>
      </c>
      <c r="K131" t="s">
        <v>11</v>
      </c>
    </row>
    <row r="132" spans="1:15" ht="18.5" thickBot="1">
      <c r="A132" s="4">
        <v>44013</v>
      </c>
      <c r="B132" s="23">
        <v>0.20349999999999999</v>
      </c>
      <c r="C132" s="2">
        <f t="shared" si="8"/>
        <v>18287512.125532564</v>
      </c>
      <c r="D132" s="2">
        <f t="shared" si="9"/>
        <v>18273034.450808141</v>
      </c>
      <c r="E132" s="1">
        <v>0</v>
      </c>
      <c r="F132" s="10">
        <f t="shared" si="10"/>
        <v>18273034.450808141</v>
      </c>
      <c r="G132" s="8">
        <f t="shared" si="11"/>
        <v>0</v>
      </c>
      <c r="H132" s="2">
        <f t="shared" si="12"/>
        <v>0</v>
      </c>
      <c r="I132" s="2">
        <f t="shared" si="13"/>
        <v>0</v>
      </c>
      <c r="J132" s="25">
        <f t="shared" si="15"/>
        <v>15.118971287489938</v>
      </c>
      <c r="K132" t="s">
        <v>11</v>
      </c>
    </row>
    <row r="133" spans="1:15" ht="18.5" thickBot="1">
      <c r="A133" s="4">
        <v>44044</v>
      </c>
      <c r="B133" s="23">
        <v>0.1792</v>
      </c>
      <c r="C133" s="2">
        <f t="shared" si="8"/>
        <v>21547562.224392962</v>
      </c>
      <c r="D133" s="2">
        <f t="shared" si="9"/>
        <v>21530503.665806778</v>
      </c>
      <c r="E133" s="1">
        <v>0</v>
      </c>
      <c r="F133" s="17">
        <f t="shared" si="10"/>
        <v>21530503.665806778</v>
      </c>
      <c r="G133" s="17">
        <f t="shared" si="11"/>
        <v>0</v>
      </c>
      <c r="H133" s="28">
        <f t="shared" si="12"/>
        <v>0</v>
      </c>
      <c r="I133" s="28">
        <f t="shared" si="13"/>
        <v>0</v>
      </c>
      <c r="J133" s="40">
        <f t="shared" si="15"/>
        <v>17.828290942208135</v>
      </c>
      <c r="K133" s="26" t="s">
        <v>30</v>
      </c>
      <c r="L133" s="26"/>
      <c r="M133" s="26"/>
      <c r="N133" s="26"/>
      <c r="O133" s="26"/>
    </row>
    <row r="134" spans="1:15" ht="18.5" thickBot="1">
      <c r="A134" s="4">
        <v>44075</v>
      </c>
      <c r="B134" s="22">
        <v>-5.21E-2</v>
      </c>
      <c r="C134" s="2">
        <f t="shared" si="8"/>
        <v>20408764.424818244</v>
      </c>
      <c r="D134" s="2">
        <f t="shared" si="9"/>
        <v>20392607.418286048</v>
      </c>
      <c r="E134" s="1">
        <v>0</v>
      </c>
      <c r="F134" s="10">
        <f t="shared" si="10"/>
        <v>20392607.418286048</v>
      </c>
      <c r="G134" s="8">
        <f t="shared" si="11"/>
        <v>0</v>
      </c>
      <c r="H134" s="2">
        <f t="shared" si="12"/>
        <v>0</v>
      </c>
      <c r="I134" s="2">
        <f t="shared" si="13"/>
        <v>0</v>
      </c>
      <c r="J134" s="25">
        <f t="shared" si="15"/>
        <v>16.899436984119092</v>
      </c>
    </row>
    <row r="135" spans="1:15" ht="18.5" thickBot="1">
      <c r="A135" s="4">
        <v>44105</v>
      </c>
      <c r="B135" s="22">
        <v>-1.67E-2</v>
      </c>
      <c r="C135" s="2">
        <f t="shared" si="8"/>
        <v>20052050.874400672</v>
      </c>
      <c r="D135" s="2">
        <f t="shared" si="9"/>
        <v>20036176.267284933</v>
      </c>
      <c r="E135" s="1">
        <v>0</v>
      </c>
      <c r="F135" s="10">
        <f t="shared" si="10"/>
        <v>20036176.267284933</v>
      </c>
      <c r="G135" s="8">
        <f t="shared" si="11"/>
        <v>0</v>
      </c>
      <c r="H135" s="2">
        <f t="shared" si="12"/>
        <v>0</v>
      </c>
      <c r="I135" s="2">
        <f t="shared" si="13"/>
        <v>0</v>
      </c>
      <c r="J135" s="25">
        <f t="shared" si="15"/>
        <v>16.617216386484301</v>
      </c>
    </row>
    <row r="136" spans="1:15" ht="18.5" thickBot="1">
      <c r="A136" s="4">
        <v>44136</v>
      </c>
      <c r="B136" s="23">
        <v>0.63070000000000004</v>
      </c>
      <c r="C136" s="2">
        <f t="shared" si="8"/>
        <v>32672992.63906154</v>
      </c>
      <c r="D136" s="2">
        <f t="shared" si="9"/>
        <v>32647126.410978973</v>
      </c>
      <c r="E136" s="1">
        <v>0</v>
      </c>
      <c r="F136" s="10">
        <f t="shared" si="10"/>
        <v>32647126.410978973</v>
      </c>
      <c r="G136" s="8">
        <f t="shared" si="11"/>
        <v>0</v>
      </c>
      <c r="H136" s="2">
        <f t="shared" si="12"/>
        <v>0</v>
      </c>
      <c r="I136" s="2">
        <f t="shared" si="13"/>
        <v>0</v>
      </c>
      <c r="J136" s="25">
        <f t="shared" si="15"/>
        <v>27.09769476143995</v>
      </c>
    </row>
    <row r="137" spans="1:15" ht="18.5" thickBot="1">
      <c r="A137" s="4">
        <v>44166</v>
      </c>
      <c r="B137" s="23">
        <v>0.14910000000000001</v>
      </c>
      <c r="C137" s="2">
        <f t="shared" si="8"/>
        <v>37514812.958855934</v>
      </c>
      <c r="D137" s="2">
        <f t="shared" si="9"/>
        <v>37485113.606880799</v>
      </c>
      <c r="E137" s="1">
        <v>0</v>
      </c>
      <c r="F137" s="10">
        <f t="shared" si="10"/>
        <v>37485113.606880799</v>
      </c>
      <c r="G137" s="8">
        <f t="shared" si="11"/>
        <v>0</v>
      </c>
      <c r="H137" s="2">
        <f t="shared" si="12"/>
        <v>0</v>
      </c>
      <c r="I137" s="2">
        <f t="shared" si="13"/>
        <v>0</v>
      </c>
      <c r="J137" s="25">
        <f t="shared" si="15"/>
        <v>31.137961050370645</v>
      </c>
    </row>
    <row r="138" spans="1:15" ht="18.5" thickBot="1">
      <c r="A138" s="4">
        <v>44197</v>
      </c>
      <c r="B138" s="23">
        <v>7.3999999999999996E-2</v>
      </c>
      <c r="C138" s="2">
        <f t="shared" ref="C138:C162" si="16">F137*(1+B138)</f>
        <v>40259012.013789982</v>
      </c>
      <c r="D138" s="2">
        <f t="shared" ref="D138:D162" si="17">C138*0.99920833</f>
        <v>40227140.16174902</v>
      </c>
      <c r="E138" s="1">
        <v>0</v>
      </c>
      <c r="F138" s="10">
        <f t="shared" ref="F138:F162" si="18">D138*(1-E138)</f>
        <v>40227140.16174902</v>
      </c>
      <c r="G138" s="8">
        <f t="shared" ref="G138:G162" si="19">D138*E138</f>
        <v>0</v>
      </c>
      <c r="H138" s="2">
        <f t="shared" ref="H138:H163" si="20">G138*0.20315</f>
        <v>0</v>
      </c>
      <c r="I138" s="2">
        <f t="shared" ref="I138:I163" si="21">G138 -H138</f>
        <v>0</v>
      </c>
      <c r="J138" s="25">
        <f t="shared" si="15"/>
        <v>33.442170168098073</v>
      </c>
    </row>
    <row r="139" spans="1:15" ht="18.5" thickBot="1">
      <c r="A139" s="4">
        <v>44228</v>
      </c>
      <c r="B139" s="23">
        <v>0.159</v>
      </c>
      <c r="C139" s="2">
        <f t="shared" si="16"/>
        <v>46623255.447467119</v>
      </c>
      <c r="D139" s="2">
        <f t="shared" si="17"/>
        <v>46586345.214827023</v>
      </c>
      <c r="E139" s="1">
        <v>0</v>
      </c>
      <c r="F139" s="10">
        <f t="shared" si="18"/>
        <v>46586345.214827023</v>
      </c>
      <c r="G139" s="8">
        <f t="shared" si="19"/>
        <v>0</v>
      </c>
      <c r="H139" s="2">
        <f t="shared" si="20"/>
        <v>0</v>
      </c>
      <c r="I139" s="2">
        <f t="shared" si="21"/>
        <v>0</v>
      </c>
      <c r="J139" s="25">
        <f t="shared" si="15"/>
        <v>38.759475224825671</v>
      </c>
    </row>
    <row r="140" spans="1:15" ht="18.5" thickBot="1">
      <c r="A140" s="4">
        <v>44256</v>
      </c>
      <c r="B140" s="22">
        <v>-1.29E-2</v>
      </c>
      <c r="C140" s="2">
        <f t="shared" si="16"/>
        <v>45985381.361555755</v>
      </c>
      <c r="D140" s="2">
        <f t="shared" si="17"/>
        <v>45948976.114693254</v>
      </c>
      <c r="E140" s="1">
        <v>0</v>
      </c>
      <c r="F140" s="10">
        <f t="shared" si="18"/>
        <v>45948976.114693254</v>
      </c>
      <c r="G140" s="8">
        <f t="shared" si="19"/>
        <v>0</v>
      </c>
      <c r="H140" s="2">
        <f t="shared" si="20"/>
        <v>0</v>
      </c>
      <c r="I140" s="2">
        <f t="shared" si="21"/>
        <v>0</v>
      </c>
      <c r="J140" s="25">
        <f t="shared" si="15"/>
        <v>38.259477994425417</v>
      </c>
    </row>
    <row r="141" spans="1:15" ht="18.5" thickBot="1">
      <c r="A141" s="4">
        <v>44287</v>
      </c>
      <c r="B141" s="22">
        <v>-3.4299999999999997E-2</v>
      </c>
      <c r="C141" s="2">
        <f t="shared" si="16"/>
        <v>44372926.233959273</v>
      </c>
      <c r="D141" s="2">
        <f t="shared" si="17"/>
        <v>44337797.519447632</v>
      </c>
      <c r="E141" s="1">
        <v>0</v>
      </c>
      <c r="F141" s="10">
        <f t="shared" si="18"/>
        <v>44337797.519447632</v>
      </c>
      <c r="G141" s="8">
        <f t="shared" si="19"/>
        <v>0</v>
      </c>
      <c r="H141" s="2">
        <f t="shared" si="20"/>
        <v>0</v>
      </c>
      <c r="I141" s="2">
        <f t="shared" si="21"/>
        <v>0</v>
      </c>
      <c r="J141" s="25">
        <f>J140*(1+B141 )</f>
        <v>36.947177899216626</v>
      </c>
    </row>
    <row r="142" spans="1:15" ht="18.5" thickBot="1">
      <c r="A142" s="4">
        <v>44317</v>
      </c>
      <c r="B142" s="23">
        <v>5.0900000000000001E-2</v>
      </c>
      <c r="C142" s="2">
        <f t="shared" si="16"/>
        <v>46594591.413187511</v>
      </c>
      <c r="D142" s="2">
        <f t="shared" si="17"/>
        <v>46557703.873003431</v>
      </c>
      <c r="E142" s="1">
        <v>0</v>
      </c>
      <c r="F142" s="10">
        <f t="shared" si="18"/>
        <v>46557703.873003431</v>
      </c>
      <c r="G142" s="8">
        <f t="shared" si="19"/>
        <v>0</v>
      </c>
      <c r="H142" s="2">
        <f t="shared" si="20"/>
        <v>0</v>
      </c>
      <c r="I142" s="2">
        <f t="shared" si="21"/>
        <v>0</v>
      </c>
      <c r="J142" s="25">
        <f t="shared" ref="J142:J162" si="22">J141*(1+B142 )</f>
        <v>38.827789254286749</v>
      </c>
    </row>
    <row r="143" spans="1:15" ht="18.5" thickBot="1">
      <c r="A143" s="4">
        <v>44348</v>
      </c>
      <c r="B143" s="23">
        <v>0.14849999999999999</v>
      </c>
      <c r="C143" s="2">
        <f t="shared" si="16"/>
        <v>53471522.898144446</v>
      </c>
      <c r="D143" s="2">
        <f t="shared" si="17"/>
        <v>53429191.097611673</v>
      </c>
      <c r="E143" s="1">
        <v>0</v>
      </c>
      <c r="F143" s="10">
        <f t="shared" si="18"/>
        <v>53429191.097611673</v>
      </c>
      <c r="G143" s="8">
        <f t="shared" si="19"/>
        <v>0</v>
      </c>
      <c r="H143" s="2">
        <f t="shared" si="20"/>
        <v>0</v>
      </c>
      <c r="I143" s="2">
        <f t="shared" si="21"/>
        <v>0</v>
      </c>
      <c r="J143" s="25">
        <f t="shared" si="22"/>
        <v>44.593715958548337</v>
      </c>
    </row>
    <row r="144" spans="1:15" ht="18.5" thickBot="1">
      <c r="A144" s="4">
        <v>44378</v>
      </c>
      <c r="B144" s="22">
        <v>-3.3999999999999998E-3</v>
      </c>
      <c r="C144" s="2">
        <f t="shared" si="16"/>
        <v>53247531.847879797</v>
      </c>
      <c r="D144" s="2">
        <f t="shared" si="17"/>
        <v>53205377.374341786</v>
      </c>
      <c r="E144" s="1">
        <v>0</v>
      </c>
      <c r="F144" s="10">
        <f t="shared" si="18"/>
        <v>53205377.374341786</v>
      </c>
      <c r="G144" s="8">
        <f t="shared" si="19"/>
        <v>0</v>
      </c>
      <c r="H144" s="2">
        <f t="shared" si="20"/>
        <v>0</v>
      </c>
      <c r="I144" s="2">
        <f t="shared" si="21"/>
        <v>0</v>
      </c>
      <c r="J144" s="25">
        <f t="shared" si="22"/>
        <v>44.442097324289271</v>
      </c>
    </row>
    <row r="145" spans="1:14" ht="18.5" thickBot="1">
      <c r="A145" s="4">
        <v>44409</v>
      </c>
      <c r="B145" s="23">
        <v>4.87E-2</v>
      </c>
      <c r="C145" s="2">
        <f t="shared" si="16"/>
        <v>55796479.252472229</v>
      </c>
      <c r="D145" s="2">
        <f t="shared" si="17"/>
        <v>55752306.853742421</v>
      </c>
      <c r="E145" s="1">
        <v>0</v>
      </c>
      <c r="F145" s="10">
        <f t="shared" si="18"/>
        <v>55752306.853742421</v>
      </c>
      <c r="G145" s="8">
        <f t="shared" si="19"/>
        <v>0</v>
      </c>
      <c r="H145" s="2">
        <f t="shared" si="20"/>
        <v>0</v>
      </c>
      <c r="I145" s="2">
        <f t="shared" si="21"/>
        <v>0</v>
      </c>
      <c r="J145" s="25">
        <f t="shared" si="22"/>
        <v>46.606427463982158</v>
      </c>
    </row>
    <row r="146" spans="1:14" ht="18.5" thickBot="1">
      <c r="A146" s="4">
        <v>44440</v>
      </c>
      <c r="B146" s="22">
        <v>-0.13980000000000001</v>
      </c>
      <c r="C146" s="2">
        <f t="shared" si="16"/>
        <v>47958134.355589226</v>
      </c>
      <c r="D146" s="2">
        <f t="shared" si="17"/>
        <v>47920167.339363933</v>
      </c>
      <c r="E146" s="1">
        <v>0</v>
      </c>
      <c r="F146" s="10">
        <f t="shared" si="18"/>
        <v>47920167.339363933</v>
      </c>
      <c r="G146" s="8">
        <f t="shared" si="19"/>
        <v>0</v>
      </c>
      <c r="H146" s="2">
        <f t="shared" si="20"/>
        <v>0</v>
      </c>
      <c r="I146" s="2">
        <f t="shared" si="21"/>
        <v>0</v>
      </c>
      <c r="J146" s="25">
        <f t="shared" si="22"/>
        <v>40.090848904517451</v>
      </c>
    </row>
    <row r="147" spans="1:14" ht="18.5" thickBot="1">
      <c r="A147" s="4">
        <v>44470</v>
      </c>
      <c r="B147" s="23">
        <v>0.19009999999999999</v>
      </c>
      <c r="C147" s="2">
        <f t="shared" si="16"/>
        <v>57029791.150577016</v>
      </c>
      <c r="D147" s="2">
        <f t="shared" si="17"/>
        <v>56984642.375816837</v>
      </c>
      <c r="E147" s="1">
        <v>0</v>
      </c>
      <c r="F147" s="10">
        <f t="shared" si="18"/>
        <v>56984642.375816837</v>
      </c>
      <c r="G147" s="8">
        <f t="shared" si="19"/>
        <v>0</v>
      </c>
      <c r="H147" s="2">
        <f t="shared" si="20"/>
        <v>0</v>
      </c>
      <c r="I147" s="2">
        <f t="shared" si="21"/>
        <v>0</v>
      </c>
      <c r="J147" s="25">
        <f t="shared" si="22"/>
        <v>47.712119281266219</v>
      </c>
    </row>
    <row r="148" spans="1:14" ht="18.5" thickBot="1">
      <c r="A148" s="4">
        <v>44501</v>
      </c>
      <c r="B148" s="23">
        <v>0.35720000000000002</v>
      </c>
      <c r="C148" s="2">
        <f t="shared" si="16"/>
        <v>77339556.632458612</v>
      </c>
      <c r="D148" s="2">
        <f t="shared" si="17"/>
        <v>77278329.225659385</v>
      </c>
      <c r="E148" s="1">
        <v>0</v>
      </c>
      <c r="F148" s="10">
        <f t="shared" si="18"/>
        <v>77278329.225659385</v>
      </c>
      <c r="G148" s="8">
        <f t="shared" si="19"/>
        <v>0</v>
      </c>
      <c r="H148" s="2">
        <f t="shared" si="20"/>
        <v>0</v>
      </c>
      <c r="I148" s="2">
        <f t="shared" si="21"/>
        <v>0</v>
      </c>
      <c r="J148" s="25">
        <f t="shared" si="22"/>
        <v>64.754888288534517</v>
      </c>
    </row>
    <row r="149" spans="1:14" ht="18.5" thickBot="1">
      <c r="A149" s="4">
        <v>44531</v>
      </c>
      <c r="B149" s="23">
        <v>5.16E-2</v>
      </c>
      <c r="C149" s="2">
        <f t="shared" si="16"/>
        <v>81265891.013703421</v>
      </c>
      <c r="D149" s="2">
        <f t="shared" si="17"/>
        <v>81201555.245764598</v>
      </c>
      <c r="E149" s="1">
        <v>0</v>
      </c>
      <c r="F149" s="34">
        <f t="shared" si="18"/>
        <v>81201555.245764598</v>
      </c>
      <c r="G149" s="34">
        <f t="shared" si="19"/>
        <v>0</v>
      </c>
      <c r="H149" s="35">
        <f t="shared" si="20"/>
        <v>0</v>
      </c>
      <c r="I149" s="35">
        <f t="shared" si="21"/>
        <v>0</v>
      </c>
      <c r="J149" s="43">
        <f t="shared" si="22"/>
        <v>68.096240524222907</v>
      </c>
      <c r="K149" s="36" t="s">
        <v>31</v>
      </c>
    </row>
    <row r="150" spans="1:14" ht="18.5" thickBot="1">
      <c r="A150" s="4">
        <v>44562</v>
      </c>
      <c r="B150" s="22">
        <v>-0.34449999999999997</v>
      </c>
      <c r="C150" s="2">
        <f t="shared" si="16"/>
        <v>53227619.463598691</v>
      </c>
      <c r="D150" s="2">
        <f t="shared" si="17"/>
        <v>53185480.754097946</v>
      </c>
      <c r="E150" s="1">
        <v>0</v>
      </c>
      <c r="F150" s="10">
        <f t="shared" si="18"/>
        <v>53185480.754097946</v>
      </c>
      <c r="G150" s="8">
        <f t="shared" si="19"/>
        <v>0</v>
      </c>
      <c r="H150" s="2">
        <f t="shared" si="20"/>
        <v>0</v>
      </c>
      <c r="I150" s="2">
        <f t="shared" si="21"/>
        <v>0</v>
      </c>
      <c r="J150" s="25">
        <f t="shared" si="22"/>
        <v>44.637085663628113</v>
      </c>
      <c r="K150" t="s">
        <v>11</v>
      </c>
    </row>
    <row r="151" spans="1:14" ht="18.5" thickBot="1">
      <c r="A151" s="4">
        <v>44593</v>
      </c>
      <c r="B151" s="22">
        <v>-8.0100000000000005E-2</v>
      </c>
      <c r="C151" s="2">
        <f t="shared" si="16"/>
        <v>48925323.745694697</v>
      </c>
      <c r="D151" s="2">
        <f t="shared" si="17"/>
        <v>48886591.034644939</v>
      </c>
      <c r="E151" s="1">
        <v>0</v>
      </c>
      <c r="F151" s="10">
        <f t="shared" si="18"/>
        <v>48886591.034644939</v>
      </c>
      <c r="G151" s="8">
        <f t="shared" si="19"/>
        <v>0</v>
      </c>
      <c r="H151" s="2">
        <f t="shared" si="20"/>
        <v>0</v>
      </c>
      <c r="I151" s="2">
        <f t="shared" si="21"/>
        <v>0</v>
      </c>
      <c r="J151" s="25">
        <f t="shared" si="22"/>
        <v>41.061655101971496</v>
      </c>
      <c r="K151" t="s">
        <v>11</v>
      </c>
    </row>
    <row r="152" spans="1:14" ht="18.5" thickBot="1">
      <c r="A152" s="4">
        <v>44621</v>
      </c>
      <c r="B152" s="22">
        <v>-5.4399999999999997E-2</v>
      </c>
      <c r="C152" s="2">
        <f t="shared" si="16"/>
        <v>46227160.482360251</v>
      </c>
      <c r="D152" s="2">
        <f t="shared" si="17"/>
        <v>46190563.826221183</v>
      </c>
      <c r="E152" s="1">
        <v>0</v>
      </c>
      <c r="F152" s="29">
        <f t="shared" si="18"/>
        <v>46190563.826221183</v>
      </c>
      <c r="G152" s="29">
        <f t="shared" si="19"/>
        <v>0</v>
      </c>
      <c r="H152" s="30">
        <f t="shared" si="20"/>
        <v>0</v>
      </c>
      <c r="I152" s="30">
        <f t="shared" si="21"/>
        <v>0</v>
      </c>
      <c r="J152" s="41">
        <f t="shared" si="22"/>
        <v>38.827901064424246</v>
      </c>
      <c r="K152" s="27" t="s">
        <v>26</v>
      </c>
      <c r="L152" s="27"/>
      <c r="M152" s="27"/>
      <c r="N152" s="27"/>
    </row>
    <row r="153" spans="1:14" ht="18.5" thickBot="1">
      <c r="A153" s="4">
        <v>44652</v>
      </c>
      <c r="B153" s="22">
        <v>-0.42649999999999999</v>
      </c>
      <c r="C153" s="2">
        <f t="shared" si="16"/>
        <v>26490288.354337849</v>
      </c>
      <c r="D153" s="2">
        <f t="shared" si="17"/>
        <v>26469316.787756369</v>
      </c>
      <c r="E153" s="1">
        <v>0</v>
      </c>
      <c r="F153" s="10">
        <f t="shared" si="18"/>
        <v>26469316.787756369</v>
      </c>
      <c r="G153" s="8">
        <f t="shared" si="19"/>
        <v>0</v>
      </c>
      <c r="H153" s="2">
        <f t="shared" si="20"/>
        <v>0</v>
      </c>
      <c r="I153" s="2">
        <f t="shared" si="21"/>
        <v>0</v>
      </c>
      <c r="J153" s="25">
        <f t="shared" si="22"/>
        <v>22.267801260447307</v>
      </c>
    </row>
    <row r="154" spans="1:14" ht="18.5" thickBot="1">
      <c r="A154" s="4">
        <v>44682</v>
      </c>
      <c r="B154" s="23">
        <v>0.1178</v>
      </c>
      <c r="C154" s="2">
        <f t="shared" si="16"/>
        <v>29587402.305354066</v>
      </c>
      <c r="D154" s="2">
        <f t="shared" si="17"/>
        <v>29563978.846570987</v>
      </c>
      <c r="E154" s="1">
        <v>0</v>
      </c>
      <c r="F154" s="10">
        <f t="shared" si="18"/>
        <v>29563978.846570987</v>
      </c>
      <c r="G154" s="8">
        <f t="shared" si="19"/>
        <v>0</v>
      </c>
      <c r="H154" s="2">
        <f t="shared" si="20"/>
        <v>0</v>
      </c>
      <c r="I154" s="2">
        <f t="shared" si="21"/>
        <v>0</v>
      </c>
      <c r="J154" s="25">
        <f t="shared" si="22"/>
        <v>24.890948248927998</v>
      </c>
    </row>
    <row r="155" spans="1:14" ht="18.5" thickBot="1">
      <c r="A155" s="4">
        <v>44713</v>
      </c>
      <c r="B155" s="22">
        <v>-0.47299999999999998</v>
      </c>
      <c r="C155" s="2">
        <f t="shared" si="16"/>
        <v>15580216.852142911</v>
      </c>
      <c r="D155" s="2">
        <f t="shared" si="17"/>
        <v>15567882.461867575</v>
      </c>
      <c r="E155" s="1">
        <v>0</v>
      </c>
      <c r="F155" s="10">
        <f t="shared" si="18"/>
        <v>15567882.461867575</v>
      </c>
      <c r="G155" s="8">
        <f t="shared" si="19"/>
        <v>0</v>
      </c>
      <c r="H155" s="2">
        <f t="shared" si="20"/>
        <v>0</v>
      </c>
      <c r="I155" s="2">
        <f t="shared" si="21"/>
        <v>0</v>
      </c>
      <c r="J155" s="25">
        <f t="shared" si="22"/>
        <v>13.117529727185056</v>
      </c>
      <c r="K155" t="s">
        <v>11</v>
      </c>
    </row>
    <row r="156" spans="1:14" ht="18.5" thickBot="1">
      <c r="A156" s="4">
        <v>44743</v>
      </c>
      <c r="B156" s="23">
        <v>0.51370000000000005</v>
      </c>
      <c r="C156" s="2">
        <f t="shared" si="16"/>
        <v>23565103.682528947</v>
      </c>
      <c r="D156" s="2">
        <f t="shared" si="17"/>
        <v>23546447.896896597</v>
      </c>
      <c r="E156" s="1">
        <v>0</v>
      </c>
      <c r="F156" s="10">
        <f t="shared" si="18"/>
        <v>23546447.896896597</v>
      </c>
      <c r="G156" s="8">
        <f t="shared" si="19"/>
        <v>0</v>
      </c>
      <c r="H156" s="2">
        <f t="shared" si="20"/>
        <v>0</v>
      </c>
      <c r="I156" s="2">
        <f t="shared" si="21"/>
        <v>0</v>
      </c>
      <c r="J156" s="25">
        <f t="shared" si="22"/>
        <v>19.856004748040021</v>
      </c>
      <c r="K156" t="s">
        <v>11</v>
      </c>
    </row>
    <row r="157" spans="1:14" ht="18.5" thickBot="1">
      <c r="A157" s="4">
        <v>44774</v>
      </c>
      <c r="B157" s="22">
        <v>-0.29199999999999998</v>
      </c>
      <c r="C157" s="2">
        <f t="shared" si="16"/>
        <v>16670885.11100279</v>
      </c>
      <c r="D157" s="2">
        <f t="shared" si="17"/>
        <v>16657687.271386962</v>
      </c>
      <c r="E157" s="1">
        <v>0</v>
      </c>
      <c r="F157" s="10">
        <f t="shared" si="18"/>
        <v>16657687.271386962</v>
      </c>
      <c r="G157" s="8">
        <f t="shared" si="19"/>
        <v>0</v>
      </c>
      <c r="H157" s="2">
        <f t="shared" si="20"/>
        <v>0</v>
      </c>
      <c r="I157" s="2">
        <f t="shared" si="21"/>
        <v>0</v>
      </c>
      <c r="J157" s="25">
        <f t="shared" si="22"/>
        <v>14.058051361612334</v>
      </c>
    </row>
    <row r="158" spans="1:14" ht="18.5" thickBot="1">
      <c r="A158" s="4">
        <v>44805</v>
      </c>
      <c r="B158" s="22">
        <v>-0.36890000000000001</v>
      </c>
      <c r="C158" s="2">
        <f t="shared" si="16"/>
        <v>10512666.436972313</v>
      </c>
      <c r="D158" s="2">
        <f t="shared" si="17"/>
        <v>10504343.874334155</v>
      </c>
      <c r="E158" s="1">
        <v>0</v>
      </c>
      <c r="F158" s="37">
        <f t="shared" si="18"/>
        <v>10504343.874334155</v>
      </c>
      <c r="G158" s="37">
        <f t="shared" si="19"/>
        <v>0</v>
      </c>
      <c r="H158" s="38">
        <f t="shared" si="20"/>
        <v>0</v>
      </c>
      <c r="I158" s="38">
        <f t="shared" si="21"/>
        <v>0</v>
      </c>
      <c r="J158" s="42">
        <f t="shared" si="22"/>
        <v>8.8720362143135443</v>
      </c>
      <c r="K158" s="39" t="s">
        <v>32</v>
      </c>
    </row>
    <row r="159" spans="1:14" ht="18.5" thickBot="1">
      <c r="A159" s="4">
        <v>44835</v>
      </c>
      <c r="B159" s="23">
        <v>6.7999999999999996E-3</v>
      </c>
      <c r="C159" s="2">
        <f t="shared" si="16"/>
        <v>10575773.412679626</v>
      </c>
      <c r="D159" s="2">
        <f t="shared" si="17"/>
        <v>10567400.890142009</v>
      </c>
      <c r="E159" s="1">
        <v>0</v>
      </c>
      <c r="F159" s="10">
        <f t="shared" si="18"/>
        <v>10567400.890142009</v>
      </c>
      <c r="G159" s="8">
        <f t="shared" si="19"/>
        <v>0</v>
      </c>
      <c r="H159" s="2">
        <f t="shared" si="20"/>
        <v>0</v>
      </c>
      <c r="I159" s="2">
        <f t="shared" si="21"/>
        <v>0</v>
      </c>
      <c r="J159" s="25">
        <f t="shared" si="22"/>
        <v>8.9323660605708763</v>
      </c>
    </row>
    <row r="160" spans="1:14" ht="18.5" thickBot="1">
      <c r="A160" s="4">
        <v>44866</v>
      </c>
      <c r="B160" s="23">
        <v>0.54930000000000001</v>
      </c>
      <c r="C160" s="2">
        <f t="shared" si="16"/>
        <v>16372074.199097015</v>
      </c>
      <c r="D160" s="2">
        <f t="shared" si="17"/>
        <v>16359112.919115815</v>
      </c>
      <c r="E160" s="1">
        <v>0</v>
      </c>
      <c r="F160" s="10">
        <f t="shared" si="18"/>
        <v>16359112.919115815</v>
      </c>
      <c r="G160" s="8">
        <f t="shared" si="19"/>
        <v>0</v>
      </c>
      <c r="H160" s="2">
        <f t="shared" si="20"/>
        <v>0</v>
      </c>
      <c r="I160" s="2">
        <f t="shared" si="21"/>
        <v>0</v>
      </c>
      <c r="J160" s="25">
        <f t="shared" si="22"/>
        <v>13.83891473764246</v>
      </c>
    </row>
    <row r="161" spans="1:10" ht="18.5" thickBot="1">
      <c r="A161" s="4">
        <v>44896</v>
      </c>
      <c r="B161" s="22">
        <v>-0.30030000000000001</v>
      </c>
      <c r="C161" s="2">
        <f t="shared" si="16"/>
        <v>11446471.309505336</v>
      </c>
      <c r="D161" s="2">
        <f t="shared" si="17"/>
        <v>11437409.481563739</v>
      </c>
      <c r="E161" s="1">
        <v>0</v>
      </c>
      <c r="F161" s="10">
        <f t="shared" si="18"/>
        <v>11437409.481563739</v>
      </c>
      <c r="G161" s="8">
        <f t="shared" si="19"/>
        <v>0</v>
      </c>
      <c r="H161" s="2">
        <f t="shared" si="20"/>
        <v>0</v>
      </c>
      <c r="I161" s="2">
        <f t="shared" si="21"/>
        <v>0</v>
      </c>
      <c r="J161" s="25">
        <f t="shared" si="22"/>
        <v>9.6830886419284283</v>
      </c>
    </row>
    <row r="162" spans="1:10">
      <c r="A162" s="4">
        <v>44927</v>
      </c>
      <c r="B162" s="24">
        <v>0.32569999999999999</v>
      </c>
      <c r="C162" s="2">
        <f t="shared" si="16"/>
        <v>15162573.749709047</v>
      </c>
      <c r="D162" s="2">
        <f t="shared" si="17"/>
        <v>15150569.994948614</v>
      </c>
      <c r="E162" s="1">
        <v>0</v>
      </c>
      <c r="F162" s="10">
        <f t="shared" si="18"/>
        <v>15150569.994948614</v>
      </c>
      <c r="G162" s="8">
        <f t="shared" si="19"/>
        <v>0</v>
      </c>
      <c r="H162" s="2">
        <f t="shared" si="20"/>
        <v>0</v>
      </c>
      <c r="I162" s="2">
        <f t="shared" si="21"/>
        <v>0</v>
      </c>
      <c r="J162" s="25">
        <f t="shared" si="22"/>
        <v>12.836870612604516</v>
      </c>
    </row>
    <row r="163" spans="1:10">
      <c r="A163" s="4"/>
      <c r="B163" s="13">
        <f>AVERAGE(B24:B162)</f>
        <v>4.3112949640287772E-2</v>
      </c>
      <c r="G163" s="3">
        <f>SUM(G9:G162)</f>
        <v>0</v>
      </c>
      <c r="H163" s="2">
        <f t="shared" si="20"/>
        <v>0</v>
      </c>
      <c r="I163" s="2">
        <f t="shared" si="21"/>
        <v>0</v>
      </c>
    </row>
    <row r="166" spans="1:10">
      <c r="A166" t="s">
        <v>11</v>
      </c>
      <c r="B166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4B8F8-0962-451F-A194-C1E8F99BA1D9}">
  <dimension ref="A2:I166"/>
  <sheetViews>
    <sheetView workbookViewId="0">
      <selection activeCell="G167" sqref="G167"/>
    </sheetView>
  </sheetViews>
  <sheetFormatPr defaultRowHeight="18"/>
  <cols>
    <col min="1" max="1" width="11.33203125" bestFit="1" customWidth="1"/>
    <col min="2" max="2" width="10" bestFit="1" customWidth="1"/>
    <col min="3" max="3" width="15.25" style="2" customWidth="1"/>
    <col min="4" max="4" width="12.83203125" style="2" customWidth="1"/>
    <col min="5" max="5" width="9.75" style="1" customWidth="1"/>
    <col min="6" max="6" width="13" style="3" bestFit="1" customWidth="1"/>
    <col min="7" max="7" width="12.58203125" style="3" bestFit="1" customWidth="1"/>
    <col min="8" max="9" width="12.4140625" bestFit="1" customWidth="1"/>
  </cols>
  <sheetData>
    <row r="2" spans="1:9">
      <c r="B2" t="s">
        <v>19</v>
      </c>
    </row>
    <row r="5" spans="1:9" ht="18.5" thickBot="1">
      <c r="C5" t="s">
        <v>1</v>
      </c>
      <c r="D5" s="2" t="s">
        <v>2</v>
      </c>
    </row>
    <row r="6" spans="1:9" ht="35.25" customHeight="1" thickBot="1">
      <c r="C6" s="5">
        <v>1000000</v>
      </c>
      <c r="D6" s="6">
        <v>1.7000000000000001E-2</v>
      </c>
    </row>
    <row r="7" spans="1:9" ht="18.5" thickBot="1"/>
    <row r="8" spans="1:9" ht="18.5" thickBot="1">
      <c r="A8" t="s">
        <v>8</v>
      </c>
      <c r="B8" t="s">
        <v>9</v>
      </c>
      <c r="C8" s="2" t="s">
        <v>1</v>
      </c>
      <c r="D8" s="2" t="s">
        <v>3</v>
      </c>
      <c r="E8" s="1" t="s">
        <v>2</v>
      </c>
      <c r="F8" s="9" t="s">
        <v>5</v>
      </c>
      <c r="G8" s="7" t="s">
        <v>6</v>
      </c>
      <c r="H8" t="s">
        <v>14</v>
      </c>
      <c r="I8" t="s">
        <v>15</v>
      </c>
    </row>
    <row r="9" spans="1:9" ht="18.5" thickBot="1">
      <c r="A9" s="4">
        <v>40269</v>
      </c>
      <c r="B9" s="21">
        <v>5.6300000000000003E-2</v>
      </c>
      <c r="C9" s="2">
        <f>C6</f>
        <v>1000000</v>
      </c>
      <c r="D9" s="2">
        <f>C9*0.99920833</f>
        <v>999208.33</v>
      </c>
      <c r="E9" s="1">
        <f>D6</f>
        <v>1.7000000000000001E-2</v>
      </c>
      <c r="F9" s="10">
        <f>D9*(1-E9)</f>
        <v>982221.78839</v>
      </c>
      <c r="G9" s="8">
        <f>D9*E9</f>
        <v>16986.54161</v>
      </c>
      <c r="H9" s="2">
        <f>G9*0.20315</f>
        <v>3450.8159280714999</v>
      </c>
      <c r="I9" s="2">
        <f>G9 -H9</f>
        <v>13535.725681928499</v>
      </c>
    </row>
    <row r="10" spans="1:9" ht="18.5" thickBot="1">
      <c r="A10" s="4">
        <v>40299</v>
      </c>
      <c r="B10" s="22">
        <v>-0.2</v>
      </c>
      <c r="C10" s="2">
        <f t="shared" ref="C10:C73" si="0">F9*(1+B10)</f>
        <v>785777.430712</v>
      </c>
      <c r="D10" s="2">
        <f t="shared" ref="D10:D73" si="1">C10*0.99920833</f>
        <v>785155.35429342825</v>
      </c>
      <c r="E10" s="1">
        <f t="shared" ref="E10:E73" si="2">$E$9</f>
        <v>1.7000000000000001E-2</v>
      </c>
      <c r="F10" s="10">
        <f t="shared" ref="F10:F73" si="3">D10*(1-E10)</f>
        <v>771807.71327044</v>
      </c>
      <c r="G10" s="8">
        <f t="shared" ref="G10:G73" si="4">D10*E10</f>
        <v>13347.64102298828</v>
      </c>
      <c r="H10" s="2">
        <f t="shared" ref="H10:H73" si="5">G10*0.20315</f>
        <v>2711.5732738200691</v>
      </c>
      <c r="I10" s="2">
        <f t="shared" ref="I10:I73" si="6">G10 -H10</f>
        <v>10636.067749168211</v>
      </c>
    </row>
    <row r="11" spans="1:9" ht="18.5" thickBot="1">
      <c r="A11" s="4">
        <v>40330</v>
      </c>
      <c r="B11" s="22">
        <v>-0.2167</v>
      </c>
      <c r="C11" s="2">
        <f t="shared" si="0"/>
        <v>604556.98180473561</v>
      </c>
      <c r="D11" s="2">
        <f t="shared" si="1"/>
        <v>604078.37217895023</v>
      </c>
      <c r="E11" s="1">
        <f t="shared" si="2"/>
        <v>1.7000000000000001E-2</v>
      </c>
      <c r="F11" s="10">
        <f t="shared" si="3"/>
        <v>593809.03985190811</v>
      </c>
      <c r="G11" s="8">
        <f t="shared" si="4"/>
        <v>10269.332327042155</v>
      </c>
      <c r="H11" s="2">
        <f t="shared" si="5"/>
        <v>2086.2148622386139</v>
      </c>
      <c r="I11" s="2">
        <f t="shared" si="6"/>
        <v>8183.1174648035412</v>
      </c>
    </row>
    <row r="12" spans="1:9" ht="18.5" thickBot="1">
      <c r="A12" s="4">
        <v>40360</v>
      </c>
      <c r="B12" s="23">
        <v>0.1489</v>
      </c>
      <c r="C12" s="2">
        <f t="shared" si="0"/>
        <v>682227.20588585723</v>
      </c>
      <c r="D12" s="2">
        <f t="shared" si="1"/>
        <v>681687.10707377351</v>
      </c>
      <c r="E12" s="1">
        <f t="shared" si="2"/>
        <v>1.7000000000000001E-2</v>
      </c>
      <c r="F12" s="10">
        <f t="shared" si="3"/>
        <v>670098.42625351937</v>
      </c>
      <c r="G12" s="8">
        <f t="shared" si="4"/>
        <v>11588.680820254151</v>
      </c>
      <c r="H12" s="2">
        <f t="shared" si="5"/>
        <v>2354.2405086346307</v>
      </c>
      <c r="I12" s="2">
        <f t="shared" si="6"/>
        <v>9234.4403116195208</v>
      </c>
    </row>
    <row r="13" spans="1:9" ht="18.5" thickBot="1">
      <c r="A13" s="4">
        <v>40391</v>
      </c>
      <c r="B13" s="22">
        <v>-0.33329999999999999</v>
      </c>
      <c r="C13" s="2">
        <f t="shared" si="0"/>
        <v>446754.62078322138</v>
      </c>
      <c r="D13" s="2">
        <f t="shared" si="1"/>
        <v>446400.9385525859</v>
      </c>
      <c r="E13" s="1">
        <f t="shared" si="2"/>
        <v>1.7000000000000001E-2</v>
      </c>
      <c r="F13" s="10">
        <f t="shared" si="3"/>
        <v>438812.12259719195</v>
      </c>
      <c r="G13" s="8">
        <f t="shared" si="4"/>
        <v>7588.8159553939604</v>
      </c>
      <c r="H13" s="2">
        <f t="shared" si="5"/>
        <v>1541.667961338283</v>
      </c>
      <c r="I13" s="2">
        <f t="shared" si="6"/>
        <v>6047.1479940556774</v>
      </c>
    </row>
    <row r="14" spans="1:9" ht="18.5" thickBot="1">
      <c r="A14" s="4">
        <v>40422</v>
      </c>
      <c r="B14" s="23">
        <v>0.44440000000000002</v>
      </c>
      <c r="C14" s="2">
        <f t="shared" si="0"/>
        <v>633820.22987938405</v>
      </c>
      <c r="D14" s="2">
        <f t="shared" si="1"/>
        <v>633318.45341799536</v>
      </c>
      <c r="E14" s="1">
        <f t="shared" si="2"/>
        <v>1.7000000000000001E-2</v>
      </c>
      <c r="F14" s="10">
        <f t="shared" si="3"/>
        <v>622552.03970988945</v>
      </c>
      <c r="G14" s="8">
        <f t="shared" si="4"/>
        <v>10766.413708105922</v>
      </c>
      <c r="H14" s="2">
        <f t="shared" si="5"/>
        <v>2187.196944801718</v>
      </c>
      <c r="I14" s="2">
        <f t="shared" si="6"/>
        <v>8579.2167633042045</v>
      </c>
    </row>
    <row r="15" spans="1:9" ht="18.5" thickBot="1">
      <c r="A15" s="4">
        <v>40452</v>
      </c>
      <c r="B15" s="23">
        <v>0.21149999999999999</v>
      </c>
      <c r="C15" s="2">
        <f t="shared" si="0"/>
        <v>754221.79610853107</v>
      </c>
      <c r="D15" s="2">
        <f t="shared" si="1"/>
        <v>753624.70133920584</v>
      </c>
      <c r="E15" s="1">
        <f t="shared" si="2"/>
        <v>1.7000000000000001E-2</v>
      </c>
      <c r="F15" s="10">
        <f t="shared" si="3"/>
        <v>740813.08141643938</v>
      </c>
      <c r="G15" s="8">
        <f t="shared" si="4"/>
        <v>12811.6199227665</v>
      </c>
      <c r="H15" s="2">
        <f t="shared" si="5"/>
        <v>2602.6805873100143</v>
      </c>
      <c r="I15" s="2">
        <f t="shared" si="6"/>
        <v>10208.939335456485</v>
      </c>
    </row>
    <row r="16" spans="1:9" ht="18.5" thickBot="1">
      <c r="A16" s="4">
        <v>40483</v>
      </c>
      <c r="B16" s="23">
        <v>0.127</v>
      </c>
      <c r="C16" s="2">
        <f t="shared" si="0"/>
        <v>834896.34275632724</v>
      </c>
      <c r="D16" s="2">
        <f t="shared" si="1"/>
        <v>834235.38036865729</v>
      </c>
      <c r="E16" s="1">
        <f t="shared" si="2"/>
        <v>1.7000000000000001E-2</v>
      </c>
      <c r="F16" s="10">
        <f t="shared" si="3"/>
        <v>820053.37890239013</v>
      </c>
      <c r="G16" s="8">
        <f t="shared" si="4"/>
        <v>14182.001466267175</v>
      </c>
      <c r="H16" s="2">
        <f t="shared" si="5"/>
        <v>2881.0735978721764</v>
      </c>
      <c r="I16" s="2">
        <f t="shared" si="6"/>
        <v>11300.927868394998</v>
      </c>
    </row>
    <row r="17" spans="1:9" ht="18.5" thickBot="1">
      <c r="A17" s="4">
        <v>40513</v>
      </c>
      <c r="B17" s="23">
        <v>0.16900000000000001</v>
      </c>
      <c r="C17" s="2">
        <f t="shared" si="0"/>
        <v>958642.39993689407</v>
      </c>
      <c r="D17" s="2">
        <f t="shared" si="1"/>
        <v>957883.47150813602</v>
      </c>
      <c r="E17" s="1">
        <f t="shared" si="2"/>
        <v>1.7000000000000001E-2</v>
      </c>
      <c r="F17" s="10">
        <f t="shared" si="3"/>
        <v>941599.45249249774</v>
      </c>
      <c r="G17" s="8">
        <f t="shared" si="4"/>
        <v>16284.019015638314</v>
      </c>
      <c r="H17" s="2">
        <f t="shared" si="5"/>
        <v>3308.0984630269236</v>
      </c>
      <c r="I17" s="2">
        <f t="shared" si="6"/>
        <v>12975.920552611391</v>
      </c>
    </row>
    <row r="18" spans="1:9" ht="18.5" thickBot="1">
      <c r="A18" s="4">
        <v>40544</v>
      </c>
      <c r="B18" s="23">
        <v>0.21690000000000001</v>
      </c>
      <c r="C18" s="2">
        <f t="shared" si="0"/>
        <v>1145832.3737381205</v>
      </c>
      <c r="D18" s="2">
        <f t="shared" si="1"/>
        <v>1144925.2526228032</v>
      </c>
      <c r="E18" s="1">
        <f t="shared" si="2"/>
        <v>1.7000000000000001E-2</v>
      </c>
      <c r="F18" s="10">
        <f t="shared" si="3"/>
        <v>1125461.5233282156</v>
      </c>
      <c r="G18" s="8">
        <f t="shared" si="4"/>
        <v>19463.729294587654</v>
      </c>
      <c r="H18" s="2">
        <f t="shared" si="5"/>
        <v>3954.0566061954819</v>
      </c>
      <c r="I18" s="2">
        <f t="shared" si="6"/>
        <v>15509.672688392173</v>
      </c>
    </row>
    <row r="19" spans="1:9" ht="18.5" thickBot="1">
      <c r="A19" s="4">
        <v>40575</v>
      </c>
      <c r="B19" s="23">
        <v>0.1089</v>
      </c>
      <c r="C19" s="2">
        <f t="shared" si="0"/>
        <v>1248024.2832186583</v>
      </c>
      <c r="D19" s="2">
        <f t="shared" si="1"/>
        <v>1247036.2598343627</v>
      </c>
      <c r="E19" s="1">
        <f t="shared" si="2"/>
        <v>1.7000000000000001E-2</v>
      </c>
      <c r="F19" s="10">
        <f t="shared" si="3"/>
        <v>1225836.6434171784</v>
      </c>
      <c r="G19" s="8">
        <f t="shared" si="4"/>
        <v>21199.616417184166</v>
      </c>
      <c r="H19" s="2">
        <f t="shared" si="5"/>
        <v>4306.7020751509635</v>
      </c>
      <c r="I19" s="2">
        <f t="shared" si="6"/>
        <v>16892.914342033204</v>
      </c>
    </row>
    <row r="20" spans="1:9" ht="18.5" thickBot="1">
      <c r="A20" s="4">
        <v>40603</v>
      </c>
      <c r="B20" s="22">
        <v>-0.1429</v>
      </c>
      <c r="C20" s="2">
        <f t="shared" si="0"/>
        <v>1050664.5870728635</v>
      </c>
      <c r="D20" s="2">
        <f t="shared" si="1"/>
        <v>1049832.8074392155</v>
      </c>
      <c r="E20" s="1">
        <f t="shared" si="2"/>
        <v>1.7000000000000001E-2</v>
      </c>
      <c r="F20" s="10">
        <f t="shared" si="3"/>
        <v>1031985.6497127488</v>
      </c>
      <c r="G20" s="8">
        <f t="shared" si="4"/>
        <v>17847.157726466663</v>
      </c>
      <c r="H20" s="2">
        <f t="shared" si="5"/>
        <v>3625.6500921317024</v>
      </c>
      <c r="I20" s="2">
        <f t="shared" si="6"/>
        <v>14221.507634334961</v>
      </c>
    </row>
    <row r="21" spans="1:9" ht="18.5" thickBot="1">
      <c r="A21" s="4">
        <v>40634</v>
      </c>
      <c r="B21" s="23">
        <v>7.2900000000000006E-2</v>
      </c>
      <c r="C21" s="2">
        <f t="shared" si="0"/>
        <v>1107217.4035768083</v>
      </c>
      <c r="D21" s="2">
        <f t="shared" si="1"/>
        <v>1106340.8527749185</v>
      </c>
      <c r="E21" s="1">
        <f t="shared" si="2"/>
        <v>1.7000000000000001E-2</v>
      </c>
      <c r="F21" s="10">
        <f t="shared" si="3"/>
        <v>1087533.0582777448</v>
      </c>
      <c r="G21" s="8">
        <f t="shared" si="4"/>
        <v>18807.794497173618</v>
      </c>
      <c r="H21" s="2">
        <f t="shared" si="5"/>
        <v>3820.8034521008203</v>
      </c>
      <c r="I21" s="2">
        <f t="shared" si="6"/>
        <v>14986.991045072798</v>
      </c>
    </row>
    <row r="22" spans="1:9" ht="18.5" thickBot="1">
      <c r="A22" s="4">
        <v>40664</v>
      </c>
      <c r="B22" s="22">
        <v>-7.7700000000000005E-2</v>
      </c>
      <c r="C22" s="2">
        <f t="shared" si="0"/>
        <v>1003031.739649564</v>
      </c>
      <c r="D22" s="2">
        <f t="shared" si="1"/>
        <v>1002237.6695122357</v>
      </c>
      <c r="E22" s="1">
        <f t="shared" si="2"/>
        <v>1.7000000000000001E-2</v>
      </c>
      <c r="F22" s="10">
        <f t="shared" si="3"/>
        <v>985199.62913052761</v>
      </c>
      <c r="G22" s="8">
        <f t="shared" si="4"/>
        <v>17038.040381708008</v>
      </c>
      <c r="H22" s="2">
        <f t="shared" si="5"/>
        <v>3461.2779035439817</v>
      </c>
      <c r="I22" s="2">
        <f t="shared" si="6"/>
        <v>13576.762478164026</v>
      </c>
    </row>
    <row r="23" spans="1:9" ht="18.5" thickBot="1">
      <c r="A23" s="4">
        <v>40695</v>
      </c>
      <c r="B23" s="22">
        <v>-0.2</v>
      </c>
      <c r="C23" s="2">
        <f t="shared" si="0"/>
        <v>788159.70330442209</v>
      </c>
      <c r="D23" s="2">
        <f t="shared" si="1"/>
        <v>787535.74091210705</v>
      </c>
      <c r="E23" s="1">
        <f t="shared" si="2"/>
        <v>1.7000000000000001E-2</v>
      </c>
      <c r="F23" s="10">
        <f t="shared" si="3"/>
        <v>774147.63331660128</v>
      </c>
      <c r="G23" s="8">
        <f t="shared" si="4"/>
        <v>13388.10759550582</v>
      </c>
      <c r="H23" s="2">
        <f t="shared" si="5"/>
        <v>2719.7940580270074</v>
      </c>
      <c r="I23" s="2">
        <f t="shared" si="6"/>
        <v>10668.313537478813</v>
      </c>
    </row>
    <row r="24" spans="1:9" ht="18.5" thickBot="1">
      <c r="A24" s="4">
        <v>40725</v>
      </c>
      <c r="B24" s="22">
        <v>-0.1711</v>
      </c>
      <c r="C24" s="2">
        <f t="shared" si="0"/>
        <v>641690.97325613082</v>
      </c>
      <c r="D24" s="2">
        <f t="shared" si="1"/>
        <v>641182.96576333314</v>
      </c>
      <c r="E24" s="1">
        <f t="shared" si="2"/>
        <v>1.7000000000000001E-2</v>
      </c>
      <c r="F24" s="10">
        <f t="shared" si="3"/>
        <v>630282.85534535651</v>
      </c>
      <c r="G24" s="8">
        <f t="shared" si="4"/>
        <v>10900.110417976664</v>
      </c>
      <c r="H24" s="2">
        <f t="shared" si="5"/>
        <v>2214.3574314119592</v>
      </c>
      <c r="I24" s="2">
        <f t="shared" si="6"/>
        <v>8685.7529865647048</v>
      </c>
    </row>
    <row r="25" spans="1:9" ht="18.5" thickBot="1">
      <c r="A25" s="4">
        <v>40756</v>
      </c>
      <c r="B25" s="22">
        <v>-0.26979999999999998</v>
      </c>
      <c r="C25" s="2">
        <f t="shared" si="0"/>
        <v>460232.54097317928</v>
      </c>
      <c r="D25" s="2">
        <f t="shared" si="1"/>
        <v>459868.18867746706</v>
      </c>
      <c r="E25" s="1">
        <f t="shared" si="2"/>
        <v>1.7000000000000001E-2</v>
      </c>
      <c r="F25" s="10">
        <f t="shared" si="3"/>
        <v>452050.42946995009</v>
      </c>
      <c r="G25" s="8">
        <f t="shared" si="4"/>
        <v>7817.7592075169405</v>
      </c>
      <c r="H25" s="2">
        <f t="shared" si="5"/>
        <v>1588.1777830070664</v>
      </c>
      <c r="I25" s="2">
        <f t="shared" si="6"/>
        <v>6229.5814245098736</v>
      </c>
    </row>
    <row r="26" spans="1:9" ht="18.5" thickBot="1">
      <c r="A26" s="4">
        <v>40787</v>
      </c>
      <c r="B26" s="22">
        <v>-0.1739</v>
      </c>
      <c r="C26" s="2">
        <f t="shared" si="0"/>
        <v>373438.85978512582</v>
      </c>
      <c r="D26" s="2">
        <f t="shared" si="1"/>
        <v>373143.21944299975</v>
      </c>
      <c r="E26" s="1">
        <f t="shared" si="2"/>
        <v>1.7000000000000001E-2</v>
      </c>
      <c r="F26" s="10">
        <f t="shared" si="3"/>
        <v>366799.78471246874</v>
      </c>
      <c r="G26" s="8">
        <f t="shared" si="4"/>
        <v>6343.4347305309966</v>
      </c>
      <c r="H26" s="2">
        <f t="shared" si="5"/>
        <v>1288.668765507372</v>
      </c>
      <c r="I26" s="2">
        <f t="shared" si="6"/>
        <v>5054.7659650236246</v>
      </c>
    </row>
    <row r="27" spans="1:9" ht="18.5" thickBot="1">
      <c r="A27" s="4">
        <v>40817</v>
      </c>
      <c r="B27" s="23">
        <v>0.44740000000000002</v>
      </c>
      <c r="C27" s="2">
        <f t="shared" si="0"/>
        <v>530906.00839282724</v>
      </c>
      <c r="D27" s="2">
        <f t="shared" si="1"/>
        <v>530485.70603316289</v>
      </c>
      <c r="E27" s="1">
        <f t="shared" si="2"/>
        <v>1.7000000000000001E-2</v>
      </c>
      <c r="F27" s="10">
        <f t="shared" si="3"/>
        <v>521467.44903059909</v>
      </c>
      <c r="G27" s="8">
        <f t="shared" si="4"/>
        <v>9018.2570025637706</v>
      </c>
      <c r="H27" s="2">
        <f t="shared" si="5"/>
        <v>1832.0589100708301</v>
      </c>
      <c r="I27" s="2">
        <f t="shared" si="6"/>
        <v>7186.1980924929403</v>
      </c>
    </row>
    <row r="28" spans="1:9" ht="18.5" thickBot="1">
      <c r="A28" s="4">
        <v>40848</v>
      </c>
      <c r="B28" s="22">
        <v>-0.14549999999999999</v>
      </c>
      <c r="C28" s="2">
        <f t="shared" si="0"/>
        <v>445593.93519664695</v>
      </c>
      <c r="D28" s="2">
        <f t="shared" si="1"/>
        <v>445241.1718459698</v>
      </c>
      <c r="E28" s="1">
        <f t="shared" si="2"/>
        <v>1.7000000000000001E-2</v>
      </c>
      <c r="F28" s="10">
        <f t="shared" si="3"/>
        <v>437672.07192458829</v>
      </c>
      <c r="G28" s="8">
        <f t="shared" si="4"/>
        <v>7569.0999213814875</v>
      </c>
      <c r="H28" s="2">
        <f t="shared" si="5"/>
        <v>1537.6626490286492</v>
      </c>
      <c r="I28" s="2">
        <f t="shared" si="6"/>
        <v>6031.4372723528386</v>
      </c>
    </row>
    <row r="29" spans="1:9" ht="18.5" thickBot="1">
      <c r="A29" s="4">
        <v>40878</v>
      </c>
      <c r="B29" s="22">
        <v>-8.5099999999999995E-2</v>
      </c>
      <c r="C29" s="2">
        <f t="shared" si="0"/>
        <v>400426.17860380583</v>
      </c>
      <c r="D29" s="2">
        <f t="shared" si="1"/>
        <v>400109.17321099056</v>
      </c>
      <c r="E29" s="1">
        <f t="shared" si="2"/>
        <v>1.7000000000000001E-2</v>
      </c>
      <c r="F29" s="10">
        <f t="shared" si="3"/>
        <v>393307.3172664037</v>
      </c>
      <c r="G29" s="8">
        <f t="shared" si="4"/>
        <v>6801.8559445868395</v>
      </c>
      <c r="H29" s="2">
        <f t="shared" si="5"/>
        <v>1381.7970351428164</v>
      </c>
      <c r="I29" s="2">
        <f t="shared" si="6"/>
        <v>5420.0589094440229</v>
      </c>
    </row>
    <row r="30" spans="1:9" ht="18.5" thickBot="1">
      <c r="A30" s="4">
        <v>40909</v>
      </c>
      <c r="B30" s="23">
        <v>0.41860000000000003</v>
      </c>
      <c r="C30" s="2">
        <f t="shared" si="0"/>
        <v>557945.76027412037</v>
      </c>
      <c r="D30" s="2">
        <f t="shared" si="1"/>
        <v>557504.05135408416</v>
      </c>
      <c r="E30" s="1">
        <f t="shared" si="2"/>
        <v>1.7000000000000001E-2</v>
      </c>
      <c r="F30" s="10">
        <f t="shared" si="3"/>
        <v>548026.48248106474</v>
      </c>
      <c r="G30" s="8">
        <f t="shared" si="4"/>
        <v>9477.5688730194306</v>
      </c>
      <c r="H30" s="2">
        <f t="shared" si="5"/>
        <v>1925.3681165538974</v>
      </c>
      <c r="I30" s="2">
        <f t="shared" si="6"/>
        <v>7552.2007564655332</v>
      </c>
    </row>
    <row r="31" spans="1:9" ht="18.5" thickBot="1">
      <c r="A31" s="4">
        <v>40940</v>
      </c>
      <c r="B31" s="23">
        <v>9.8400000000000001E-2</v>
      </c>
      <c r="C31" s="2">
        <f t="shared" si="0"/>
        <v>601952.2883572015</v>
      </c>
      <c r="D31" s="2">
        <f t="shared" si="1"/>
        <v>601475.74078907771</v>
      </c>
      <c r="E31" s="1">
        <f t="shared" si="2"/>
        <v>1.7000000000000001E-2</v>
      </c>
      <c r="F31" s="10">
        <f t="shared" si="3"/>
        <v>591250.65319566336</v>
      </c>
      <c r="G31" s="8">
        <f t="shared" si="4"/>
        <v>10225.087593414322</v>
      </c>
      <c r="H31" s="2">
        <f t="shared" si="5"/>
        <v>2077.2265446021197</v>
      </c>
      <c r="I31" s="2">
        <f t="shared" si="6"/>
        <v>8147.8610488122031</v>
      </c>
    </row>
    <row r="32" spans="1:9" ht="18.5" thickBot="1">
      <c r="A32" s="4">
        <v>40969</v>
      </c>
      <c r="B32" s="23">
        <v>8.9599999999999999E-2</v>
      </c>
      <c r="C32" s="2">
        <f t="shared" si="0"/>
        <v>644226.71172199468</v>
      </c>
      <c r="D32" s="2">
        <f t="shared" si="1"/>
        <v>643716.6967611257</v>
      </c>
      <c r="E32" s="1">
        <f t="shared" si="2"/>
        <v>1.7000000000000001E-2</v>
      </c>
      <c r="F32" s="10">
        <f t="shared" si="3"/>
        <v>632773.51291618659</v>
      </c>
      <c r="G32" s="8">
        <f t="shared" si="4"/>
        <v>10943.183844939138</v>
      </c>
      <c r="H32" s="2">
        <f t="shared" si="5"/>
        <v>2223.1077980993859</v>
      </c>
      <c r="I32" s="2">
        <f t="shared" si="6"/>
        <v>8720.076046839753</v>
      </c>
    </row>
    <row r="33" spans="1:9" ht="18.5" thickBot="1">
      <c r="A33" s="4">
        <v>41000</v>
      </c>
      <c r="B33" s="22">
        <v>-0.16439999999999999</v>
      </c>
      <c r="C33" s="2">
        <f t="shared" si="0"/>
        <v>528745.54739276553</v>
      </c>
      <c r="D33" s="2">
        <f t="shared" si="1"/>
        <v>528326.95540526113</v>
      </c>
      <c r="E33" s="1">
        <f t="shared" si="2"/>
        <v>1.7000000000000001E-2</v>
      </c>
      <c r="F33" s="10">
        <f t="shared" si="3"/>
        <v>519345.39716337167</v>
      </c>
      <c r="G33" s="8">
        <f t="shared" si="4"/>
        <v>8981.5582418894392</v>
      </c>
      <c r="H33" s="2">
        <f t="shared" si="5"/>
        <v>1824.6035568398395</v>
      </c>
      <c r="I33" s="2">
        <f t="shared" si="6"/>
        <v>7156.9546850495999</v>
      </c>
    </row>
    <row r="34" spans="1:9" ht="18.5" thickBot="1">
      <c r="A34" s="4">
        <v>41030</v>
      </c>
      <c r="B34" s="22">
        <v>-0.29509999999999997</v>
      </c>
      <c r="C34" s="2">
        <f t="shared" si="0"/>
        <v>366086.57046046073</v>
      </c>
      <c r="D34" s="2">
        <f t="shared" si="1"/>
        <v>365796.75070522429</v>
      </c>
      <c r="E34" s="1">
        <f t="shared" si="2"/>
        <v>1.7000000000000001E-2</v>
      </c>
      <c r="F34" s="10">
        <f t="shared" si="3"/>
        <v>359578.20594323549</v>
      </c>
      <c r="G34" s="8">
        <f t="shared" si="4"/>
        <v>6218.5447619888137</v>
      </c>
      <c r="H34" s="2">
        <f t="shared" si="5"/>
        <v>1263.2973683980274</v>
      </c>
      <c r="I34" s="2">
        <f t="shared" si="6"/>
        <v>4955.2473935907865</v>
      </c>
    </row>
    <row r="35" spans="1:9" ht="18.5" thickBot="1">
      <c r="A35" s="4">
        <v>41061</v>
      </c>
      <c r="B35" s="23">
        <v>9.2999999999999999E-2</v>
      </c>
      <c r="C35" s="2">
        <f t="shared" si="0"/>
        <v>393018.97909595637</v>
      </c>
      <c r="D35" s="2">
        <f t="shared" si="1"/>
        <v>392707.83776077547</v>
      </c>
      <c r="E35" s="1">
        <f t="shared" si="2"/>
        <v>1.7000000000000001E-2</v>
      </c>
      <c r="F35" s="10">
        <f t="shared" si="3"/>
        <v>386031.80451884225</v>
      </c>
      <c r="G35" s="8">
        <f t="shared" si="4"/>
        <v>6676.0332419331835</v>
      </c>
      <c r="H35" s="2">
        <f t="shared" si="5"/>
        <v>1356.2361530987262</v>
      </c>
      <c r="I35" s="2">
        <f t="shared" si="6"/>
        <v>5319.7970888344571</v>
      </c>
    </row>
    <row r="36" spans="1:9" ht="18.5" thickBot="1">
      <c r="A36" s="4">
        <v>41091</v>
      </c>
      <c r="B36" s="22">
        <v>-2.1299999999999999E-2</v>
      </c>
      <c r="C36" s="2">
        <f t="shared" si="0"/>
        <v>377809.3270825909</v>
      </c>
      <c r="D36" s="2">
        <f t="shared" si="1"/>
        <v>377510.22677261941</v>
      </c>
      <c r="E36" s="1">
        <f t="shared" si="2"/>
        <v>1.7000000000000001E-2</v>
      </c>
      <c r="F36" s="10">
        <f t="shared" si="3"/>
        <v>371092.55291748489</v>
      </c>
      <c r="G36" s="8">
        <f t="shared" si="4"/>
        <v>6417.6738551345306</v>
      </c>
      <c r="H36" s="2">
        <f t="shared" si="5"/>
        <v>1303.7504436705799</v>
      </c>
      <c r="I36" s="2">
        <f t="shared" si="6"/>
        <v>5113.9234114639512</v>
      </c>
    </row>
    <row r="37" spans="1:9" ht="18.5" thickBot="1">
      <c r="A37" s="4">
        <v>41122</v>
      </c>
      <c r="B37" s="23">
        <v>0.1087</v>
      </c>
      <c r="C37" s="2">
        <f t="shared" si="0"/>
        <v>411430.3134196155</v>
      </c>
      <c r="D37" s="2">
        <f t="shared" si="1"/>
        <v>411104.5963833906</v>
      </c>
      <c r="E37" s="1">
        <f t="shared" si="2"/>
        <v>1.7000000000000001E-2</v>
      </c>
      <c r="F37" s="10">
        <f t="shared" si="3"/>
        <v>404115.81824487296</v>
      </c>
      <c r="G37" s="8">
        <f t="shared" si="4"/>
        <v>6988.7781385176404</v>
      </c>
      <c r="H37" s="2">
        <f t="shared" si="5"/>
        <v>1419.7702788398585</v>
      </c>
      <c r="I37" s="2">
        <f t="shared" si="6"/>
        <v>5569.0078596777821</v>
      </c>
    </row>
    <row r="38" spans="1:9" ht="18.5" thickBot="1">
      <c r="A38" s="4">
        <v>41153</v>
      </c>
      <c r="B38" s="22">
        <v>-0.1176</v>
      </c>
      <c r="C38" s="2">
        <f t="shared" si="0"/>
        <v>356591.79801927588</v>
      </c>
      <c r="D38" s="2">
        <f t="shared" si="1"/>
        <v>356309.49499053793</v>
      </c>
      <c r="E38" s="1">
        <f t="shared" si="2"/>
        <v>1.7000000000000001E-2</v>
      </c>
      <c r="F38" s="10">
        <f t="shared" si="3"/>
        <v>350252.2335756988</v>
      </c>
      <c r="G38" s="8">
        <f t="shared" si="4"/>
        <v>6057.2614148391449</v>
      </c>
      <c r="H38" s="2">
        <f t="shared" si="5"/>
        <v>1230.5326564245722</v>
      </c>
      <c r="I38" s="2">
        <f t="shared" si="6"/>
        <v>4826.7287584145724</v>
      </c>
    </row>
    <row r="39" spans="1:9" ht="18.5" thickBot="1">
      <c r="A39" s="4">
        <v>41183</v>
      </c>
      <c r="B39" s="22">
        <v>-0.12139999999999999</v>
      </c>
      <c r="C39" s="2">
        <f t="shared" si="0"/>
        <v>307731.61241960898</v>
      </c>
      <c r="D39" s="2">
        <f t="shared" si="1"/>
        <v>307487.99053400476</v>
      </c>
      <c r="E39" s="1">
        <f t="shared" si="2"/>
        <v>1.7000000000000001E-2</v>
      </c>
      <c r="F39" s="10">
        <f t="shared" si="3"/>
        <v>302260.69469492667</v>
      </c>
      <c r="G39" s="8">
        <f t="shared" si="4"/>
        <v>5227.2958390780814</v>
      </c>
      <c r="H39" s="2">
        <f t="shared" si="5"/>
        <v>1061.9251497087123</v>
      </c>
      <c r="I39" s="2">
        <f t="shared" si="6"/>
        <v>4165.3706893693688</v>
      </c>
    </row>
    <row r="40" spans="1:9" ht="18.5" thickBot="1">
      <c r="A40" s="4">
        <v>41214</v>
      </c>
      <c r="B40" s="23">
        <v>5.5500000000000001E-2</v>
      </c>
      <c r="C40" s="2">
        <f t="shared" si="0"/>
        <v>319036.16325049516</v>
      </c>
      <c r="D40" s="2">
        <f t="shared" si="1"/>
        <v>318783.59189113462</v>
      </c>
      <c r="E40" s="1">
        <f t="shared" si="2"/>
        <v>1.7000000000000001E-2</v>
      </c>
      <c r="F40" s="10">
        <f t="shared" si="3"/>
        <v>313364.27082898532</v>
      </c>
      <c r="G40" s="8">
        <f t="shared" si="4"/>
        <v>5419.321062149289</v>
      </c>
      <c r="H40" s="2">
        <f t="shared" si="5"/>
        <v>1100.9350737756281</v>
      </c>
      <c r="I40" s="2">
        <f t="shared" si="6"/>
        <v>4318.3859883736604</v>
      </c>
    </row>
    <row r="41" spans="1:9" ht="18.5" thickBot="1">
      <c r="A41" s="4">
        <v>41244</v>
      </c>
      <c r="B41" s="23">
        <v>7.3899999999999993E-2</v>
      </c>
      <c r="C41" s="2">
        <f t="shared" si="0"/>
        <v>336521.89044324734</v>
      </c>
      <c r="D41" s="2">
        <f t="shared" si="1"/>
        <v>336255.47615824011</v>
      </c>
      <c r="E41" s="1">
        <f t="shared" si="2"/>
        <v>1.7000000000000001E-2</v>
      </c>
      <c r="F41" s="10">
        <f t="shared" si="3"/>
        <v>330539.13306355005</v>
      </c>
      <c r="G41" s="8">
        <f t="shared" si="4"/>
        <v>5716.3430946900826</v>
      </c>
      <c r="H41" s="2">
        <f t="shared" si="5"/>
        <v>1161.2750996862903</v>
      </c>
      <c r="I41" s="2">
        <f t="shared" si="6"/>
        <v>4555.067995003792</v>
      </c>
    </row>
    <row r="42" spans="1:9" ht="18.5" thickBot="1">
      <c r="A42" s="4">
        <v>41275</v>
      </c>
      <c r="B42" s="23">
        <v>0.2354</v>
      </c>
      <c r="C42" s="2">
        <f t="shared" si="0"/>
        <v>408348.04498670972</v>
      </c>
      <c r="D42" s="2">
        <f t="shared" si="1"/>
        <v>408024.76808993507</v>
      </c>
      <c r="E42" s="1">
        <f t="shared" si="2"/>
        <v>1.7000000000000001E-2</v>
      </c>
      <c r="F42" s="10">
        <f t="shared" si="3"/>
        <v>401088.34703240619</v>
      </c>
      <c r="G42" s="8">
        <f t="shared" si="4"/>
        <v>6936.4210575288962</v>
      </c>
      <c r="H42" s="2">
        <f t="shared" si="5"/>
        <v>1409.1339378369953</v>
      </c>
      <c r="I42" s="2">
        <f t="shared" si="6"/>
        <v>5527.2871196919004</v>
      </c>
    </row>
    <row r="43" spans="1:9" ht="18.5" thickBot="1">
      <c r="A43" s="4">
        <v>41306</v>
      </c>
      <c r="B43" s="23">
        <v>0.1237</v>
      </c>
      <c r="C43" s="2">
        <f t="shared" si="0"/>
        <v>450702.97556031478</v>
      </c>
      <c r="D43" s="2">
        <f t="shared" si="1"/>
        <v>450346.16753565293</v>
      </c>
      <c r="E43" s="1">
        <f t="shared" si="2"/>
        <v>1.7000000000000001E-2</v>
      </c>
      <c r="F43" s="10">
        <f t="shared" si="3"/>
        <v>442690.2826875468</v>
      </c>
      <c r="G43" s="8">
        <f t="shared" si="4"/>
        <v>7655.8848481061004</v>
      </c>
      <c r="H43" s="2">
        <f t="shared" si="5"/>
        <v>1555.2930068927542</v>
      </c>
      <c r="I43" s="2">
        <f t="shared" si="6"/>
        <v>6100.591841213346</v>
      </c>
    </row>
    <row r="44" spans="1:9" ht="18.5" thickBot="1">
      <c r="A44" s="4">
        <v>41334</v>
      </c>
      <c r="B44" s="23">
        <v>3.9899999999999998E-2</v>
      </c>
      <c r="C44" s="2">
        <f t="shared" si="0"/>
        <v>460353.62496677996</v>
      </c>
      <c r="D44" s="2">
        <f t="shared" si="1"/>
        <v>459989.1768125025</v>
      </c>
      <c r="E44" s="1">
        <f t="shared" si="2"/>
        <v>1.7000000000000001E-2</v>
      </c>
      <c r="F44" s="10">
        <f t="shared" si="3"/>
        <v>452169.36080668995</v>
      </c>
      <c r="G44" s="8">
        <f t="shared" si="4"/>
        <v>7819.8160058125432</v>
      </c>
      <c r="H44" s="2">
        <f t="shared" si="5"/>
        <v>1588.595621580818</v>
      </c>
      <c r="I44" s="2">
        <f t="shared" si="6"/>
        <v>6231.2203842317249</v>
      </c>
    </row>
    <row r="45" spans="1:9" ht="18.5" thickBot="1">
      <c r="A45" s="4">
        <v>41365</v>
      </c>
      <c r="B45" s="23">
        <v>4.3799999999999999E-2</v>
      </c>
      <c r="C45" s="2">
        <f t="shared" si="0"/>
        <v>471974.37881002302</v>
      </c>
      <c r="D45" s="2">
        <f t="shared" si="1"/>
        <v>471600.73085355049</v>
      </c>
      <c r="E45" s="1">
        <f t="shared" si="2"/>
        <v>1.7000000000000001E-2</v>
      </c>
      <c r="F45" s="10">
        <f t="shared" si="3"/>
        <v>463583.51842904009</v>
      </c>
      <c r="G45" s="8">
        <f t="shared" si="4"/>
        <v>8017.2124245103587</v>
      </c>
      <c r="H45" s="2">
        <f t="shared" si="5"/>
        <v>1628.6967040392794</v>
      </c>
      <c r="I45" s="2">
        <f t="shared" si="6"/>
        <v>6388.5157204710795</v>
      </c>
    </row>
    <row r="46" spans="1:9" ht="18.5" thickBot="1">
      <c r="A46" s="4">
        <v>41395</v>
      </c>
      <c r="B46" s="23">
        <v>0.18160000000000001</v>
      </c>
      <c r="C46" s="2">
        <f t="shared" si="0"/>
        <v>547770.28537575377</v>
      </c>
      <c r="D46" s="2">
        <f t="shared" si="1"/>
        <v>547336.63207393035</v>
      </c>
      <c r="E46" s="1">
        <f t="shared" si="2"/>
        <v>1.7000000000000001E-2</v>
      </c>
      <c r="F46" s="10">
        <f t="shared" si="3"/>
        <v>538031.9093286735</v>
      </c>
      <c r="G46" s="8">
        <f t="shared" si="4"/>
        <v>9304.7227452568168</v>
      </c>
      <c r="H46" s="2">
        <f t="shared" si="5"/>
        <v>1890.2544256989222</v>
      </c>
      <c r="I46" s="2">
        <f t="shared" si="6"/>
        <v>7414.4683195578946</v>
      </c>
    </row>
    <row r="47" spans="1:9" ht="18.5" thickBot="1">
      <c r="A47" s="4">
        <v>41426</v>
      </c>
      <c r="B47" s="22">
        <v>-0.02</v>
      </c>
      <c r="C47" s="2">
        <f t="shared" si="0"/>
        <v>527271.27114209998</v>
      </c>
      <c r="D47" s="2">
        <f t="shared" si="1"/>
        <v>526853.84629487491</v>
      </c>
      <c r="E47" s="1">
        <f t="shared" si="2"/>
        <v>1.7000000000000001E-2</v>
      </c>
      <c r="F47" s="10">
        <f t="shared" si="3"/>
        <v>517897.33090786205</v>
      </c>
      <c r="G47" s="8">
        <f t="shared" si="4"/>
        <v>8956.5153870128743</v>
      </c>
      <c r="H47" s="2">
        <f t="shared" si="5"/>
        <v>1819.5161008716655</v>
      </c>
      <c r="I47" s="2">
        <f t="shared" si="6"/>
        <v>7136.9992861412084</v>
      </c>
    </row>
    <row r="48" spans="1:9" ht="18.5" thickBot="1">
      <c r="A48" s="4">
        <v>41456</v>
      </c>
      <c r="B48" s="23">
        <v>5.7799999999999997E-2</v>
      </c>
      <c r="C48" s="2">
        <f t="shared" si="0"/>
        <v>547831.79663433647</v>
      </c>
      <c r="D48" s="2">
        <f t="shared" si="1"/>
        <v>547398.09463589499</v>
      </c>
      <c r="E48" s="1">
        <f t="shared" si="2"/>
        <v>1.7000000000000001E-2</v>
      </c>
      <c r="F48" s="10">
        <f t="shared" si="3"/>
        <v>538092.32702708477</v>
      </c>
      <c r="G48" s="8">
        <f t="shared" si="4"/>
        <v>9305.7676088102162</v>
      </c>
      <c r="H48" s="2">
        <f t="shared" si="5"/>
        <v>1890.4666897297955</v>
      </c>
      <c r="I48" s="2">
        <f t="shared" si="6"/>
        <v>7415.3009190804205</v>
      </c>
    </row>
    <row r="49" spans="1:9" ht="18.5" thickBot="1">
      <c r="A49" s="4">
        <v>41487</v>
      </c>
      <c r="B49" s="22">
        <v>-0.1212</v>
      </c>
      <c r="C49" s="2">
        <f t="shared" si="0"/>
        <v>472875.5369914021</v>
      </c>
      <c r="D49" s="2">
        <f t="shared" si="1"/>
        <v>472501.17561503209</v>
      </c>
      <c r="E49" s="1">
        <f t="shared" si="2"/>
        <v>1.7000000000000001E-2</v>
      </c>
      <c r="F49" s="10">
        <f t="shared" si="3"/>
        <v>464468.65562957653</v>
      </c>
      <c r="G49" s="8">
        <f t="shared" si="4"/>
        <v>8032.5199854555458</v>
      </c>
      <c r="H49" s="2">
        <f t="shared" si="5"/>
        <v>1631.8064350452942</v>
      </c>
      <c r="I49" s="2">
        <f t="shared" si="6"/>
        <v>6400.7135504102516</v>
      </c>
    </row>
    <row r="50" spans="1:9" ht="18.5" thickBot="1">
      <c r="A50" s="4">
        <v>41518</v>
      </c>
      <c r="B50" s="23">
        <v>0.22969999999999999</v>
      </c>
      <c r="C50" s="2">
        <f t="shared" si="0"/>
        <v>571157.10582769022</v>
      </c>
      <c r="D50" s="2">
        <f t="shared" si="1"/>
        <v>570704.93788171955</v>
      </c>
      <c r="E50" s="1">
        <f t="shared" si="2"/>
        <v>1.7000000000000001E-2</v>
      </c>
      <c r="F50" s="10">
        <f t="shared" si="3"/>
        <v>561002.95393773029</v>
      </c>
      <c r="G50" s="8">
        <f t="shared" si="4"/>
        <v>9701.983943989233</v>
      </c>
      <c r="H50" s="2">
        <f t="shared" si="5"/>
        <v>1970.9580382214126</v>
      </c>
      <c r="I50" s="2">
        <f t="shared" si="6"/>
        <v>7731.0259057678204</v>
      </c>
    </row>
    <row r="51" spans="1:9" ht="18.5" thickBot="1">
      <c r="A51" s="4">
        <v>41548</v>
      </c>
      <c r="B51" s="23">
        <v>9.0999999999999998E-2</v>
      </c>
      <c r="C51" s="2">
        <f t="shared" si="0"/>
        <v>612054.22274606372</v>
      </c>
      <c r="D51" s="2">
        <f t="shared" si="1"/>
        <v>611569.67777954228</v>
      </c>
      <c r="E51" s="1">
        <f t="shared" si="2"/>
        <v>1.7000000000000001E-2</v>
      </c>
      <c r="F51" s="10">
        <f t="shared" si="3"/>
        <v>601172.9932572901</v>
      </c>
      <c r="G51" s="8">
        <f t="shared" si="4"/>
        <v>10396.684522252219</v>
      </c>
      <c r="H51" s="2">
        <f t="shared" si="5"/>
        <v>2112.0864606955383</v>
      </c>
      <c r="I51" s="2">
        <f t="shared" si="6"/>
        <v>8284.5980615566805</v>
      </c>
    </row>
    <row r="52" spans="1:9" ht="18.5" thickBot="1">
      <c r="A52" s="4">
        <v>41579</v>
      </c>
      <c r="B52" s="23">
        <v>2.1700000000000001E-2</v>
      </c>
      <c r="C52" s="2">
        <f t="shared" si="0"/>
        <v>614218.44721097336</v>
      </c>
      <c r="D52" s="2">
        <f t="shared" si="1"/>
        <v>613732.18889286986</v>
      </c>
      <c r="E52" s="1">
        <f t="shared" si="2"/>
        <v>1.7000000000000001E-2</v>
      </c>
      <c r="F52" s="10">
        <f t="shared" si="3"/>
        <v>603298.74168169103</v>
      </c>
      <c r="G52" s="8">
        <f t="shared" si="4"/>
        <v>10433.447211178789</v>
      </c>
      <c r="H52" s="2">
        <f t="shared" si="5"/>
        <v>2119.5548009509712</v>
      </c>
      <c r="I52" s="2">
        <f t="shared" si="6"/>
        <v>8313.8924102278179</v>
      </c>
    </row>
    <row r="53" spans="1:9" ht="18.5" thickBot="1">
      <c r="A53" s="4">
        <v>41609</v>
      </c>
      <c r="B53" s="23">
        <v>0.15440000000000001</v>
      </c>
      <c r="C53" s="2">
        <f t="shared" si="0"/>
        <v>696448.06739734416</v>
      </c>
      <c r="D53" s="2">
        <f t="shared" si="1"/>
        <v>695896.7103558277</v>
      </c>
      <c r="E53" s="1">
        <f t="shared" si="2"/>
        <v>1.7000000000000001E-2</v>
      </c>
      <c r="F53" s="10">
        <f t="shared" si="3"/>
        <v>684066.46627977863</v>
      </c>
      <c r="G53" s="8">
        <f t="shared" si="4"/>
        <v>11830.244076049072</v>
      </c>
      <c r="H53" s="2">
        <f t="shared" si="5"/>
        <v>2403.3140840493688</v>
      </c>
      <c r="I53" s="2">
        <f t="shared" si="6"/>
        <v>9426.9299919997029</v>
      </c>
    </row>
    <row r="54" spans="1:9" ht="18.5" thickBot="1">
      <c r="A54" s="4">
        <v>41640</v>
      </c>
      <c r="B54" s="22">
        <v>-4.2900000000000001E-2</v>
      </c>
      <c r="C54" s="2">
        <f t="shared" si="0"/>
        <v>654720.01487637614</v>
      </c>
      <c r="D54" s="2">
        <f t="shared" si="1"/>
        <v>654201.69268219895</v>
      </c>
      <c r="E54" s="1">
        <f t="shared" si="2"/>
        <v>1.7000000000000001E-2</v>
      </c>
      <c r="F54" s="10">
        <f t="shared" si="3"/>
        <v>643080.26390660158</v>
      </c>
      <c r="G54" s="8">
        <f t="shared" si="4"/>
        <v>11121.428775597384</v>
      </c>
      <c r="H54" s="2">
        <f t="shared" si="5"/>
        <v>2259.3182557626083</v>
      </c>
      <c r="I54" s="2">
        <f t="shared" si="6"/>
        <v>8862.1105198347759</v>
      </c>
    </row>
    <row r="55" spans="1:9" ht="18.5" thickBot="1">
      <c r="A55" s="4">
        <v>41671</v>
      </c>
      <c r="B55" s="23">
        <v>0.21099999999999999</v>
      </c>
      <c r="C55" s="2">
        <f t="shared" si="0"/>
        <v>778770.19959089451</v>
      </c>
      <c r="D55" s="2">
        <f t="shared" si="1"/>
        <v>778153.67058698437</v>
      </c>
      <c r="E55" s="1">
        <f t="shared" si="2"/>
        <v>1.7000000000000001E-2</v>
      </c>
      <c r="F55" s="10">
        <f t="shared" si="3"/>
        <v>764925.05818700558</v>
      </c>
      <c r="G55" s="8">
        <f t="shared" si="4"/>
        <v>13228.612399978736</v>
      </c>
      <c r="H55" s="2">
        <f t="shared" si="5"/>
        <v>2687.3926090556802</v>
      </c>
      <c r="I55" s="2">
        <f t="shared" si="6"/>
        <v>10541.219790923056</v>
      </c>
    </row>
    <row r="56" spans="1:9" ht="18.5" thickBot="1">
      <c r="A56" s="4">
        <v>41699</v>
      </c>
      <c r="B56" s="23">
        <v>0.1239</v>
      </c>
      <c r="C56" s="2">
        <f t="shared" si="0"/>
        <v>859699.27289637551</v>
      </c>
      <c r="D56" s="2">
        <f t="shared" si="1"/>
        <v>859018.67477300158</v>
      </c>
      <c r="E56" s="1">
        <f t="shared" si="2"/>
        <v>1.7000000000000001E-2</v>
      </c>
      <c r="F56" s="10">
        <f t="shared" si="3"/>
        <v>844415.35730186058</v>
      </c>
      <c r="G56" s="8">
        <f t="shared" si="4"/>
        <v>14603.317471141028</v>
      </c>
      <c r="H56" s="2">
        <f t="shared" si="5"/>
        <v>2966.6639442623</v>
      </c>
      <c r="I56" s="2">
        <f t="shared" si="6"/>
        <v>11636.653526878728</v>
      </c>
    </row>
    <row r="57" spans="1:9" ht="18.5" thickBot="1">
      <c r="A57" s="4">
        <v>41730</v>
      </c>
      <c r="B57" s="22">
        <v>-6.7799999999999999E-2</v>
      </c>
      <c r="C57" s="2">
        <f t="shared" si="0"/>
        <v>787163.99607679446</v>
      </c>
      <c r="D57" s="2">
        <f t="shared" si="1"/>
        <v>786540.82195602031</v>
      </c>
      <c r="E57" s="1">
        <f t="shared" si="2"/>
        <v>1.7000000000000001E-2</v>
      </c>
      <c r="F57" s="10">
        <f t="shared" si="3"/>
        <v>773169.627982768</v>
      </c>
      <c r="G57" s="8">
        <f t="shared" si="4"/>
        <v>13371.193973252346</v>
      </c>
      <c r="H57" s="2">
        <f t="shared" si="5"/>
        <v>2716.3580556662141</v>
      </c>
      <c r="I57" s="2">
        <f t="shared" si="6"/>
        <v>10654.835917586131</v>
      </c>
    </row>
    <row r="58" spans="1:9" ht="18.5" thickBot="1">
      <c r="A58" s="4">
        <v>41760</v>
      </c>
      <c r="B58" s="23">
        <v>0.13270000000000001</v>
      </c>
      <c r="C58" s="2">
        <f t="shared" si="0"/>
        <v>875769.23761608137</v>
      </c>
      <c r="D58" s="2">
        <f t="shared" si="1"/>
        <v>875075.91738373786</v>
      </c>
      <c r="E58" s="1">
        <f t="shared" si="2"/>
        <v>1.7000000000000001E-2</v>
      </c>
      <c r="F58" s="10">
        <f t="shared" si="3"/>
        <v>860199.62678821431</v>
      </c>
      <c r="G58" s="8">
        <f t="shared" si="4"/>
        <v>14876.290595523546</v>
      </c>
      <c r="H58" s="2">
        <f t="shared" si="5"/>
        <v>3022.1184344806084</v>
      </c>
      <c r="I58" s="2">
        <f t="shared" si="6"/>
        <v>11854.172161042938</v>
      </c>
    </row>
    <row r="59" spans="1:9" ht="18.5" thickBot="1">
      <c r="A59" s="4">
        <v>41791</v>
      </c>
      <c r="B59" s="23">
        <v>0.19120000000000001</v>
      </c>
      <c r="C59" s="2">
        <f t="shared" si="0"/>
        <v>1024669.7954301209</v>
      </c>
      <c r="D59" s="2">
        <f t="shared" si="1"/>
        <v>1023858.5950931727</v>
      </c>
      <c r="E59" s="1">
        <f t="shared" si="2"/>
        <v>1.7000000000000001E-2</v>
      </c>
      <c r="F59" s="10">
        <f t="shared" si="3"/>
        <v>1006452.9989765888</v>
      </c>
      <c r="G59" s="8">
        <f t="shared" si="4"/>
        <v>17405.596116583936</v>
      </c>
      <c r="H59" s="2">
        <f t="shared" si="5"/>
        <v>3535.9468510840265</v>
      </c>
      <c r="I59" s="2">
        <f t="shared" si="6"/>
        <v>13869.649265499909</v>
      </c>
    </row>
    <row r="60" spans="1:9" ht="18.5" thickBot="1">
      <c r="A60" s="4">
        <v>41821</v>
      </c>
      <c r="B60" s="22">
        <v>-0.1371</v>
      </c>
      <c r="C60" s="2">
        <f t="shared" si="0"/>
        <v>868468.29281689855</v>
      </c>
      <c r="D60" s="2">
        <f t="shared" si="1"/>
        <v>867780.75252352422</v>
      </c>
      <c r="E60" s="1">
        <f t="shared" si="2"/>
        <v>1.7000000000000001E-2</v>
      </c>
      <c r="F60" s="10">
        <f t="shared" si="3"/>
        <v>853028.47973062424</v>
      </c>
      <c r="G60" s="8">
        <f t="shared" si="4"/>
        <v>14752.272792899912</v>
      </c>
      <c r="H60" s="2">
        <f t="shared" si="5"/>
        <v>2996.9242178776171</v>
      </c>
      <c r="I60" s="2">
        <f t="shared" si="6"/>
        <v>11755.348575022295</v>
      </c>
    </row>
    <row r="61" spans="1:9" ht="18.5" thickBot="1">
      <c r="A61" s="4">
        <v>41852</v>
      </c>
      <c r="B61" s="23">
        <v>0.2074</v>
      </c>
      <c r="C61" s="2">
        <f t="shared" si="0"/>
        <v>1029946.5864267558</v>
      </c>
      <c r="D61" s="2">
        <f t="shared" si="1"/>
        <v>1029131.2086126793</v>
      </c>
      <c r="E61" s="1">
        <f t="shared" si="2"/>
        <v>1.7000000000000001E-2</v>
      </c>
      <c r="F61" s="10">
        <f t="shared" si="3"/>
        <v>1011635.9780662637</v>
      </c>
      <c r="G61" s="8">
        <f t="shared" si="4"/>
        <v>17495.230546415551</v>
      </c>
      <c r="H61" s="2">
        <f t="shared" si="5"/>
        <v>3554.156085504319</v>
      </c>
      <c r="I61" s="2">
        <f t="shared" si="6"/>
        <v>13941.074460911232</v>
      </c>
    </row>
    <row r="62" spans="1:9" ht="18.5" thickBot="1">
      <c r="A62" s="4">
        <v>41883</v>
      </c>
      <c r="B62" s="22">
        <v>-3.5200000000000002E-2</v>
      </c>
      <c r="C62" s="2">
        <f t="shared" si="0"/>
        <v>976026.39163833123</v>
      </c>
      <c r="D62" s="2">
        <f t="shared" si="1"/>
        <v>975253.70082486293</v>
      </c>
      <c r="E62" s="1">
        <f t="shared" si="2"/>
        <v>1.7000000000000001E-2</v>
      </c>
      <c r="F62" s="10">
        <f t="shared" si="3"/>
        <v>958674.38791084022</v>
      </c>
      <c r="G62" s="8">
        <f t="shared" si="4"/>
        <v>16579.31291402267</v>
      </c>
      <c r="H62" s="2">
        <f t="shared" si="5"/>
        <v>3368.0874184837053</v>
      </c>
      <c r="I62" s="2">
        <f t="shared" si="6"/>
        <v>13211.225495538965</v>
      </c>
    </row>
    <row r="63" spans="1:9" ht="18.5" thickBot="1">
      <c r="A63" s="4">
        <v>41913</v>
      </c>
      <c r="B63" s="22">
        <v>-2.7900000000000001E-2</v>
      </c>
      <c r="C63" s="2">
        <f t="shared" si="0"/>
        <v>931927.37248812779</v>
      </c>
      <c r="D63" s="2">
        <f t="shared" si="1"/>
        <v>931189.59354515013</v>
      </c>
      <c r="E63" s="1">
        <f t="shared" si="2"/>
        <v>1.7000000000000001E-2</v>
      </c>
      <c r="F63" s="10">
        <f t="shared" si="3"/>
        <v>915359.3704548825</v>
      </c>
      <c r="G63" s="8">
        <f t="shared" si="4"/>
        <v>15830.223090267553</v>
      </c>
      <c r="H63" s="2">
        <f t="shared" si="5"/>
        <v>3215.9098207878533</v>
      </c>
      <c r="I63" s="2">
        <f t="shared" si="6"/>
        <v>12614.313269479699</v>
      </c>
    </row>
    <row r="64" spans="1:9" ht="18.5" thickBot="1">
      <c r="A64" s="4">
        <v>41944</v>
      </c>
      <c r="B64" s="23">
        <v>0.22170000000000001</v>
      </c>
      <c r="C64" s="2">
        <f t="shared" si="0"/>
        <v>1118294.54288473</v>
      </c>
      <c r="D64" s="2">
        <f t="shared" si="1"/>
        <v>1117409.2226439645</v>
      </c>
      <c r="E64" s="1">
        <f t="shared" si="2"/>
        <v>1.7000000000000001E-2</v>
      </c>
      <c r="F64" s="10">
        <f t="shared" si="3"/>
        <v>1098413.2658590171</v>
      </c>
      <c r="G64" s="8">
        <f t="shared" si="4"/>
        <v>18995.956784947397</v>
      </c>
      <c r="H64" s="2">
        <f t="shared" si="5"/>
        <v>3859.0286208620637</v>
      </c>
      <c r="I64" s="2">
        <f t="shared" si="6"/>
        <v>15136.928164085333</v>
      </c>
    </row>
    <row r="65" spans="1:9" ht="18.5" thickBot="1">
      <c r="A65" s="4">
        <v>41974</v>
      </c>
      <c r="B65" s="22">
        <v>0</v>
      </c>
      <c r="C65" s="2">
        <f t="shared" si="0"/>
        <v>1098413.2658590171</v>
      </c>
      <c r="D65" s="2">
        <f t="shared" si="1"/>
        <v>1097543.6850288345</v>
      </c>
      <c r="E65" s="1">
        <f t="shared" si="2"/>
        <v>1.7000000000000001E-2</v>
      </c>
      <c r="F65" s="10">
        <f t="shared" si="3"/>
        <v>1078885.4423833443</v>
      </c>
      <c r="G65" s="8">
        <f t="shared" si="4"/>
        <v>18658.242645490187</v>
      </c>
      <c r="H65" s="2">
        <f t="shared" si="5"/>
        <v>3790.4219934313314</v>
      </c>
      <c r="I65" s="2">
        <f t="shared" si="6"/>
        <v>14867.820652058856</v>
      </c>
    </row>
    <row r="66" spans="1:9" ht="18.5" thickBot="1">
      <c r="A66" s="4">
        <v>42005</v>
      </c>
      <c r="B66" s="22">
        <v>-0.14860000000000001</v>
      </c>
      <c r="C66" s="2">
        <f t="shared" si="0"/>
        <v>918563.06564517925</v>
      </c>
      <c r="D66" s="2">
        <f t="shared" si="1"/>
        <v>917835.8668229999</v>
      </c>
      <c r="E66" s="1">
        <f t="shared" si="2"/>
        <v>1.7000000000000001E-2</v>
      </c>
      <c r="F66" s="10">
        <f t="shared" si="3"/>
        <v>902232.65708700893</v>
      </c>
      <c r="G66" s="8">
        <f t="shared" si="4"/>
        <v>15603.209735991</v>
      </c>
      <c r="H66" s="2">
        <f t="shared" si="5"/>
        <v>3169.7920578665717</v>
      </c>
      <c r="I66" s="2">
        <f t="shared" si="6"/>
        <v>12433.417678124428</v>
      </c>
    </row>
    <row r="67" spans="1:9" ht="18.5" thickBot="1">
      <c r="A67" s="4">
        <v>42036</v>
      </c>
      <c r="B67" s="23">
        <v>0.30890000000000001</v>
      </c>
      <c r="C67" s="2">
        <f t="shared" si="0"/>
        <v>1180932.3248611859</v>
      </c>
      <c r="D67" s="2">
        <f t="shared" si="1"/>
        <v>1179997.4161675631</v>
      </c>
      <c r="E67" s="1">
        <f t="shared" si="2"/>
        <v>1.7000000000000001E-2</v>
      </c>
      <c r="F67" s="10">
        <f t="shared" si="3"/>
        <v>1159937.4600927145</v>
      </c>
      <c r="G67" s="8">
        <f t="shared" si="4"/>
        <v>20059.956074848575</v>
      </c>
      <c r="H67" s="2">
        <f t="shared" si="5"/>
        <v>4075.180076605488</v>
      </c>
      <c r="I67" s="2">
        <f t="shared" si="6"/>
        <v>15984.775998243087</v>
      </c>
    </row>
    <row r="68" spans="1:9" ht="18.5" thickBot="1">
      <c r="A68" s="4">
        <v>42064</v>
      </c>
      <c r="B68" s="22">
        <v>-9.4500000000000001E-2</v>
      </c>
      <c r="C68" s="2">
        <f t="shared" si="0"/>
        <v>1050323.370113953</v>
      </c>
      <c r="D68" s="2">
        <f t="shared" si="1"/>
        <v>1049491.8606115349</v>
      </c>
      <c r="E68" s="1">
        <f t="shared" si="2"/>
        <v>1.7000000000000001E-2</v>
      </c>
      <c r="F68" s="10">
        <f t="shared" si="3"/>
        <v>1031650.4989811388</v>
      </c>
      <c r="G68" s="8">
        <f t="shared" si="4"/>
        <v>17841.361630396095</v>
      </c>
      <c r="H68" s="2">
        <f t="shared" si="5"/>
        <v>3624.4726152149665</v>
      </c>
      <c r="I68" s="2">
        <f t="shared" si="6"/>
        <v>14216.889015181128</v>
      </c>
    </row>
    <row r="69" spans="1:9" ht="18.5" thickBot="1">
      <c r="A69" s="4">
        <v>42095</v>
      </c>
      <c r="B69" s="22">
        <v>-4.1099999999999998E-2</v>
      </c>
      <c r="C69" s="2">
        <f t="shared" si="0"/>
        <v>989249.66347301402</v>
      </c>
      <c r="D69" s="2">
        <f t="shared" si="1"/>
        <v>988466.50419193227</v>
      </c>
      <c r="E69" s="1">
        <f t="shared" si="2"/>
        <v>1.7000000000000001E-2</v>
      </c>
      <c r="F69" s="10">
        <f t="shared" si="3"/>
        <v>971662.57362066943</v>
      </c>
      <c r="G69" s="8">
        <f t="shared" si="4"/>
        <v>16803.930571262848</v>
      </c>
      <c r="H69" s="2">
        <f t="shared" si="5"/>
        <v>3413.7184955520474</v>
      </c>
      <c r="I69" s="2">
        <f t="shared" si="6"/>
        <v>13390.2120757108</v>
      </c>
    </row>
    <row r="70" spans="1:9" ht="18.5" thickBot="1">
      <c r="A70" s="4">
        <v>42125</v>
      </c>
      <c r="B70" s="23">
        <v>0.26979999999999998</v>
      </c>
      <c r="C70" s="2">
        <f t="shared" si="0"/>
        <v>1233817.135983526</v>
      </c>
      <c r="D70" s="2">
        <f t="shared" si="1"/>
        <v>1232840.3599714818</v>
      </c>
      <c r="E70" s="1">
        <f t="shared" si="2"/>
        <v>1.7000000000000001E-2</v>
      </c>
      <c r="F70" s="10">
        <f t="shared" si="3"/>
        <v>1211882.0738519665</v>
      </c>
      <c r="G70" s="8">
        <f t="shared" si="4"/>
        <v>20958.286119515193</v>
      </c>
      <c r="H70" s="2">
        <f t="shared" si="5"/>
        <v>4257.6758251795118</v>
      </c>
      <c r="I70" s="2">
        <f t="shared" si="6"/>
        <v>16700.610294335682</v>
      </c>
    </row>
    <row r="71" spans="1:9" ht="18.5" thickBot="1">
      <c r="A71" s="4">
        <v>42156</v>
      </c>
      <c r="B71" s="22">
        <v>-0.2412</v>
      </c>
      <c r="C71" s="2">
        <f t="shared" si="0"/>
        <v>919576.11763887224</v>
      </c>
      <c r="D71" s="2">
        <f t="shared" si="1"/>
        <v>918848.11681382102</v>
      </c>
      <c r="E71" s="1">
        <f t="shared" si="2"/>
        <v>1.7000000000000001E-2</v>
      </c>
      <c r="F71" s="10">
        <f t="shared" si="3"/>
        <v>903227.69882798602</v>
      </c>
      <c r="G71" s="8">
        <f t="shared" si="4"/>
        <v>15620.417985834958</v>
      </c>
      <c r="H71" s="2">
        <f t="shared" si="5"/>
        <v>3173.2879138223716</v>
      </c>
      <c r="I71" s="2">
        <f t="shared" si="6"/>
        <v>12447.130072012587</v>
      </c>
    </row>
    <row r="72" spans="1:9" ht="18.5" thickBot="1">
      <c r="A72" s="4">
        <v>42186</v>
      </c>
      <c r="B72" s="22">
        <v>-0.15310000000000001</v>
      </c>
      <c r="C72" s="2">
        <f t="shared" si="0"/>
        <v>764943.53813742136</v>
      </c>
      <c r="D72" s="2">
        <f t="shared" si="1"/>
        <v>764337.9552865841</v>
      </c>
      <c r="E72" s="1">
        <f t="shared" si="2"/>
        <v>1.7000000000000001E-2</v>
      </c>
      <c r="F72" s="10">
        <f t="shared" si="3"/>
        <v>751344.21004671219</v>
      </c>
      <c r="G72" s="8">
        <f t="shared" si="4"/>
        <v>12993.745239871931</v>
      </c>
      <c r="H72" s="2">
        <f t="shared" si="5"/>
        <v>2639.6793454799827</v>
      </c>
      <c r="I72" s="2">
        <f t="shared" si="6"/>
        <v>10354.065894391948</v>
      </c>
    </row>
    <row r="73" spans="1:9" ht="18.5" thickBot="1">
      <c r="A73" s="4">
        <v>42217</v>
      </c>
      <c r="B73" s="22">
        <v>-0.1729</v>
      </c>
      <c r="C73" s="2">
        <f t="shared" si="0"/>
        <v>621436.79612963565</v>
      </c>
      <c r="D73" s="2">
        <f t="shared" si="1"/>
        <v>620944.82326124364</v>
      </c>
      <c r="E73" s="1">
        <f t="shared" si="2"/>
        <v>1.7000000000000001E-2</v>
      </c>
      <c r="F73" s="10">
        <f t="shared" si="3"/>
        <v>610388.76126580255</v>
      </c>
      <c r="G73" s="8">
        <f t="shared" si="4"/>
        <v>10556.061995441143</v>
      </c>
      <c r="H73" s="2">
        <f t="shared" si="5"/>
        <v>2144.463994373868</v>
      </c>
      <c r="I73" s="2">
        <f t="shared" si="6"/>
        <v>8411.5980010672756</v>
      </c>
    </row>
    <row r="74" spans="1:9" ht="18.5" thickBot="1">
      <c r="A74" s="4">
        <v>42248</v>
      </c>
      <c r="B74" s="22">
        <v>-6.4100000000000004E-2</v>
      </c>
      <c r="C74" s="2">
        <f t="shared" ref="C74:C137" si="7">F73*(1+B74)</f>
        <v>571262.84166866459</v>
      </c>
      <c r="D74" s="2">
        <f t="shared" ref="D74:D137" si="8">C74*0.99920833</f>
        <v>570810.59001480078</v>
      </c>
      <c r="E74" s="1">
        <f t="shared" ref="E74:E137" si="9">$E$9</f>
        <v>1.7000000000000001E-2</v>
      </c>
      <c r="F74" s="10">
        <f t="shared" ref="F74:F137" si="10">D74*(1-E74)</f>
        <v>561106.80998454918</v>
      </c>
      <c r="G74" s="8">
        <f t="shared" ref="G74:G137" si="11">D74*E74</f>
        <v>9703.7800302516134</v>
      </c>
      <c r="H74" s="2">
        <f t="shared" ref="H74:H137" si="12">G74*0.20315</f>
        <v>1971.3229131456153</v>
      </c>
      <c r="I74" s="2">
        <f t="shared" ref="I74:I137" si="13">G74 -H74</f>
        <v>7732.4571171059979</v>
      </c>
    </row>
    <row r="75" spans="1:9" ht="18.5" thickBot="1">
      <c r="A75" s="4">
        <v>42278</v>
      </c>
      <c r="B75" s="23">
        <v>0.30830000000000002</v>
      </c>
      <c r="C75" s="2">
        <f t="shared" si="7"/>
        <v>734096.03950278566</v>
      </c>
      <c r="D75" s="2">
        <f t="shared" si="8"/>
        <v>733514.87769119244</v>
      </c>
      <c r="E75" s="1">
        <f t="shared" si="9"/>
        <v>1.7000000000000001E-2</v>
      </c>
      <c r="F75" s="10">
        <f t="shared" si="10"/>
        <v>721045.12477044214</v>
      </c>
      <c r="G75" s="8">
        <f t="shared" si="11"/>
        <v>12469.752920750272</v>
      </c>
      <c r="H75" s="2">
        <f t="shared" si="12"/>
        <v>2533.2303058504176</v>
      </c>
      <c r="I75" s="2">
        <f t="shared" si="13"/>
        <v>9936.5226148998554</v>
      </c>
    </row>
    <row r="76" spans="1:9" ht="18.5" thickBot="1">
      <c r="A76" s="4">
        <v>42309</v>
      </c>
      <c r="B76" s="23">
        <v>6.6400000000000001E-2</v>
      </c>
      <c r="C76" s="2">
        <f t="shared" si="7"/>
        <v>768922.52105519956</v>
      </c>
      <c r="D76" s="2">
        <f t="shared" si="8"/>
        <v>768313.78816295578</v>
      </c>
      <c r="E76" s="1">
        <f t="shared" si="9"/>
        <v>1.7000000000000001E-2</v>
      </c>
      <c r="F76" s="10">
        <f t="shared" si="10"/>
        <v>755252.45376418554</v>
      </c>
      <c r="G76" s="8">
        <f t="shared" si="11"/>
        <v>13061.33439877025</v>
      </c>
      <c r="H76" s="2">
        <f t="shared" si="12"/>
        <v>2653.4100831101764</v>
      </c>
      <c r="I76" s="2">
        <f t="shared" si="13"/>
        <v>10407.924315660073</v>
      </c>
    </row>
    <row r="77" spans="1:9" ht="18.5" thickBot="1">
      <c r="A77" s="4">
        <v>42339</v>
      </c>
      <c r="B77" s="22">
        <v>-6.8500000000000005E-2</v>
      </c>
      <c r="C77" s="2">
        <f t="shared" si="7"/>
        <v>703517.66068133886</v>
      </c>
      <c r="D77" s="2">
        <f t="shared" si="8"/>
        <v>702960.70685490721</v>
      </c>
      <c r="E77" s="1">
        <f t="shared" si="9"/>
        <v>1.7000000000000001E-2</v>
      </c>
      <c r="F77" s="10">
        <f t="shared" si="10"/>
        <v>691010.37483837374</v>
      </c>
      <c r="G77" s="8">
        <f t="shared" si="11"/>
        <v>11950.332016533424</v>
      </c>
      <c r="H77" s="2">
        <f t="shared" si="12"/>
        <v>2427.7099491587651</v>
      </c>
      <c r="I77" s="2">
        <f t="shared" si="13"/>
        <v>9522.6220673746593</v>
      </c>
    </row>
    <row r="78" spans="1:9" ht="18.5" thickBot="1">
      <c r="A78" s="4">
        <v>42370</v>
      </c>
      <c r="B78" s="22">
        <v>-0.23380000000000001</v>
      </c>
      <c r="C78" s="2">
        <f t="shared" si="7"/>
        <v>529452.14920116193</v>
      </c>
      <c r="D78" s="2">
        <f t="shared" si="8"/>
        <v>529032.99781820388</v>
      </c>
      <c r="E78" s="1">
        <f t="shared" si="9"/>
        <v>1.7000000000000001E-2</v>
      </c>
      <c r="F78" s="10">
        <f t="shared" si="10"/>
        <v>520039.43685529439</v>
      </c>
      <c r="G78" s="8">
        <f t="shared" si="11"/>
        <v>8993.560962909467</v>
      </c>
      <c r="H78" s="2">
        <f t="shared" si="12"/>
        <v>1827.0419096150581</v>
      </c>
      <c r="I78" s="2">
        <f t="shared" si="13"/>
        <v>7166.5190532944089</v>
      </c>
    </row>
    <row r="79" spans="1:9" ht="18.5" thickBot="1">
      <c r="A79" s="4">
        <v>42401</v>
      </c>
      <c r="B79" s="23">
        <v>3.1699999999999999E-2</v>
      </c>
      <c r="C79" s="2">
        <f t="shared" si="7"/>
        <v>536524.68700360728</v>
      </c>
      <c r="D79" s="2">
        <f t="shared" si="8"/>
        <v>536099.93650464714</v>
      </c>
      <c r="E79" s="1">
        <f t="shared" si="9"/>
        <v>1.7000000000000001E-2</v>
      </c>
      <c r="F79" s="10">
        <f t="shared" si="10"/>
        <v>526986.23758406809</v>
      </c>
      <c r="G79" s="8">
        <f t="shared" si="11"/>
        <v>9113.6989205790014</v>
      </c>
      <c r="H79" s="2">
        <f t="shared" si="12"/>
        <v>1851.4479357156242</v>
      </c>
      <c r="I79" s="2">
        <f t="shared" si="13"/>
        <v>7262.2509848633772</v>
      </c>
    </row>
    <row r="80" spans="1:9" ht="18.5" thickBot="1">
      <c r="A80" s="4">
        <v>42430</v>
      </c>
      <c r="B80" s="23">
        <v>0.27650000000000002</v>
      </c>
      <c r="C80" s="2">
        <f t="shared" si="7"/>
        <v>672697.9322760629</v>
      </c>
      <c r="D80" s="2">
        <f t="shared" si="8"/>
        <v>672165.3775040179</v>
      </c>
      <c r="E80" s="1">
        <f t="shared" si="9"/>
        <v>1.7000000000000001E-2</v>
      </c>
      <c r="F80" s="10">
        <f t="shared" si="10"/>
        <v>660738.56608644954</v>
      </c>
      <c r="G80" s="8">
        <f t="shared" si="11"/>
        <v>11426.811417568306</v>
      </c>
      <c r="H80" s="2">
        <f t="shared" si="12"/>
        <v>2321.3567394790011</v>
      </c>
      <c r="I80" s="2">
        <f t="shared" si="13"/>
        <v>9105.4546780893052</v>
      </c>
    </row>
    <row r="81" spans="1:9" ht="18.5" thickBot="1">
      <c r="A81" s="4">
        <v>42461</v>
      </c>
      <c r="B81" s="22">
        <v>-0.1411</v>
      </c>
      <c r="C81" s="2">
        <f t="shared" si="7"/>
        <v>567508.3544116515</v>
      </c>
      <c r="D81" s="2">
        <f t="shared" si="8"/>
        <v>567059.07507271436</v>
      </c>
      <c r="E81" s="1">
        <f t="shared" si="9"/>
        <v>1.7000000000000001E-2</v>
      </c>
      <c r="F81" s="10">
        <f t="shared" si="10"/>
        <v>557419.07079647819</v>
      </c>
      <c r="G81" s="8">
        <f t="shared" si="11"/>
        <v>9640.0042762361445</v>
      </c>
      <c r="H81" s="2">
        <f t="shared" si="12"/>
        <v>1958.3668687173727</v>
      </c>
      <c r="I81" s="2">
        <f t="shared" si="13"/>
        <v>7681.6374075187723</v>
      </c>
    </row>
    <row r="82" spans="1:9" ht="18.5" thickBot="1">
      <c r="A82" s="4">
        <v>42491</v>
      </c>
      <c r="B82" s="23">
        <v>0.26850000000000002</v>
      </c>
      <c r="C82" s="2">
        <f t="shared" si="7"/>
        <v>707086.09130533261</v>
      </c>
      <c r="D82" s="2">
        <f t="shared" si="8"/>
        <v>706526.31245942891</v>
      </c>
      <c r="E82" s="1">
        <f t="shared" si="9"/>
        <v>1.7000000000000001E-2</v>
      </c>
      <c r="F82" s="10">
        <f t="shared" si="10"/>
        <v>694515.36514761858</v>
      </c>
      <c r="G82" s="8">
        <f t="shared" si="11"/>
        <v>12010.947311810292</v>
      </c>
      <c r="H82" s="2">
        <f t="shared" si="12"/>
        <v>2440.0239463942607</v>
      </c>
      <c r="I82" s="2">
        <f t="shared" si="13"/>
        <v>9570.9233654160307</v>
      </c>
    </row>
    <row r="83" spans="1:9" ht="18.5" thickBot="1">
      <c r="A83" s="4">
        <v>42522</v>
      </c>
      <c r="B83" s="22">
        <v>-5.2999999999999999E-2</v>
      </c>
      <c r="C83" s="2">
        <f t="shared" si="7"/>
        <v>657706.05079479481</v>
      </c>
      <c r="D83" s="2">
        <f t="shared" si="8"/>
        <v>657185.36464556213</v>
      </c>
      <c r="E83" s="1">
        <f t="shared" si="9"/>
        <v>1.7000000000000001E-2</v>
      </c>
      <c r="F83" s="10">
        <f t="shared" si="10"/>
        <v>646013.21344658756</v>
      </c>
      <c r="G83" s="8">
        <f t="shared" si="11"/>
        <v>11172.151198974558</v>
      </c>
      <c r="H83" s="2">
        <f t="shared" si="12"/>
        <v>2269.6225160716813</v>
      </c>
      <c r="I83" s="2">
        <f t="shared" si="13"/>
        <v>8902.5286829028773</v>
      </c>
    </row>
    <row r="84" spans="1:9" ht="18.5" thickBot="1">
      <c r="A84" s="4">
        <v>42552</v>
      </c>
      <c r="B84" s="23">
        <v>0.3473</v>
      </c>
      <c r="C84" s="2">
        <f t="shared" si="7"/>
        <v>870373.6024765874</v>
      </c>
      <c r="D84" s="2">
        <f t="shared" si="8"/>
        <v>869684.55380671471</v>
      </c>
      <c r="E84" s="1">
        <f t="shared" si="9"/>
        <v>1.7000000000000001E-2</v>
      </c>
      <c r="F84" s="10">
        <f t="shared" si="10"/>
        <v>854899.91639200051</v>
      </c>
      <c r="G84" s="8">
        <f t="shared" si="11"/>
        <v>14784.637414714151</v>
      </c>
      <c r="H84" s="2">
        <f t="shared" si="12"/>
        <v>3003.4990907991796</v>
      </c>
      <c r="I84" s="2">
        <f t="shared" si="13"/>
        <v>11781.138323914971</v>
      </c>
    </row>
    <row r="85" spans="1:9" ht="18.5" thickBot="1">
      <c r="A85" s="4">
        <v>42583</v>
      </c>
      <c r="B85" s="23">
        <v>0.1459</v>
      </c>
      <c r="C85" s="2">
        <f t="shared" si="7"/>
        <v>979629.81419359334</v>
      </c>
      <c r="D85" s="2">
        <f t="shared" si="8"/>
        <v>978854.27065859071</v>
      </c>
      <c r="E85" s="1">
        <f t="shared" si="9"/>
        <v>1.7000000000000001E-2</v>
      </c>
      <c r="F85" s="10">
        <f t="shared" si="10"/>
        <v>962213.74805739464</v>
      </c>
      <c r="G85" s="8">
        <f t="shared" si="11"/>
        <v>16640.522601196044</v>
      </c>
      <c r="H85" s="2">
        <f t="shared" si="12"/>
        <v>3380.5221664329761</v>
      </c>
      <c r="I85" s="2">
        <f t="shared" si="13"/>
        <v>13260.000434763067</v>
      </c>
    </row>
    <row r="86" spans="1:9" ht="18.5" thickBot="1">
      <c r="A86" s="4">
        <v>42614</v>
      </c>
      <c r="B86" s="23">
        <v>0.1181</v>
      </c>
      <c r="C86" s="2">
        <f t="shared" si="7"/>
        <v>1075851.1917029731</v>
      </c>
      <c r="D86" s="2">
        <f t="shared" si="8"/>
        <v>1074999.4725900376</v>
      </c>
      <c r="E86" s="1">
        <f t="shared" si="9"/>
        <v>1.7000000000000001E-2</v>
      </c>
      <c r="F86" s="10">
        <f t="shared" si="10"/>
        <v>1056724.4815560069</v>
      </c>
      <c r="G86" s="8">
        <f t="shared" si="11"/>
        <v>18274.991034030641</v>
      </c>
      <c r="H86" s="2">
        <f t="shared" si="12"/>
        <v>3712.5644285633248</v>
      </c>
      <c r="I86" s="2">
        <f t="shared" si="13"/>
        <v>14562.426605467317</v>
      </c>
    </row>
    <row r="87" spans="1:9" ht="18.5" thickBot="1">
      <c r="A87" s="4">
        <v>42644</v>
      </c>
      <c r="B87" s="22">
        <v>-4.8599999999999997E-2</v>
      </c>
      <c r="C87" s="2">
        <f t="shared" si="7"/>
        <v>1005367.671752385</v>
      </c>
      <c r="D87" s="2">
        <f t="shared" si="8"/>
        <v>1004571.7523276887</v>
      </c>
      <c r="E87" s="1">
        <f t="shared" si="9"/>
        <v>1.7000000000000001E-2</v>
      </c>
      <c r="F87" s="10">
        <f t="shared" si="10"/>
        <v>987494.03253811796</v>
      </c>
      <c r="G87" s="8">
        <f t="shared" si="11"/>
        <v>17077.71978957071</v>
      </c>
      <c r="H87" s="2">
        <f t="shared" si="12"/>
        <v>3469.3387752512899</v>
      </c>
      <c r="I87" s="2">
        <f t="shared" si="13"/>
        <v>13608.381014319421</v>
      </c>
    </row>
    <row r="88" spans="1:9" ht="18.5" thickBot="1">
      <c r="A88" s="4">
        <v>42675</v>
      </c>
      <c r="B88" s="23">
        <v>0.2172</v>
      </c>
      <c r="C88" s="2">
        <f t="shared" si="7"/>
        <v>1201977.7364053973</v>
      </c>
      <c r="D88" s="2">
        <f t="shared" si="8"/>
        <v>1201026.1666908171</v>
      </c>
      <c r="E88" s="1">
        <f t="shared" si="9"/>
        <v>1.7000000000000001E-2</v>
      </c>
      <c r="F88" s="10">
        <f t="shared" si="10"/>
        <v>1180608.7218570733</v>
      </c>
      <c r="G88" s="8">
        <f t="shared" si="11"/>
        <v>20417.444833743892</v>
      </c>
      <c r="H88" s="2">
        <f t="shared" si="12"/>
        <v>4147.8039179750713</v>
      </c>
      <c r="I88" s="2">
        <f t="shared" si="13"/>
        <v>16269.640915768821</v>
      </c>
    </row>
    <row r="89" spans="1:9" ht="18.5" thickBot="1">
      <c r="A89" s="4">
        <v>42705</v>
      </c>
      <c r="B89" s="23">
        <v>2.5000000000000001E-2</v>
      </c>
      <c r="C89" s="2">
        <f t="shared" si="7"/>
        <v>1210123.9399035</v>
      </c>
      <c r="D89" s="2">
        <f t="shared" si="8"/>
        <v>1209165.9210839965</v>
      </c>
      <c r="E89" s="1">
        <f t="shared" si="9"/>
        <v>1.7000000000000001E-2</v>
      </c>
      <c r="F89" s="10">
        <f t="shared" si="10"/>
        <v>1188610.1004255686</v>
      </c>
      <c r="G89" s="8">
        <f t="shared" si="11"/>
        <v>20555.820658427943</v>
      </c>
      <c r="H89" s="2">
        <f t="shared" si="12"/>
        <v>4175.9149667596366</v>
      </c>
      <c r="I89" s="2">
        <f t="shared" si="13"/>
        <v>16379.905691668308</v>
      </c>
    </row>
    <row r="90" spans="1:9" ht="18.5" thickBot="1">
      <c r="A90" s="4">
        <v>42736</v>
      </c>
      <c r="B90" s="23">
        <v>0.12280000000000001</v>
      </c>
      <c r="C90" s="2">
        <f t="shared" si="7"/>
        <v>1334571.4207578285</v>
      </c>
      <c r="D90" s="2">
        <f t="shared" si="8"/>
        <v>1333514.8806011572</v>
      </c>
      <c r="E90" s="1">
        <f t="shared" si="9"/>
        <v>1.7000000000000001E-2</v>
      </c>
      <c r="F90" s="10">
        <f t="shared" si="10"/>
        <v>1310845.1276309376</v>
      </c>
      <c r="G90" s="8">
        <f t="shared" si="11"/>
        <v>22669.752970219673</v>
      </c>
      <c r="H90" s="2">
        <f t="shared" si="12"/>
        <v>4605.3603159001268</v>
      </c>
      <c r="I90" s="2">
        <f t="shared" si="13"/>
        <v>18064.392654319548</v>
      </c>
    </row>
    <row r="91" spans="1:9" ht="18.5" thickBot="1">
      <c r="A91" s="4">
        <v>42767</v>
      </c>
      <c r="B91" s="23">
        <v>8.0799999999999997E-2</v>
      </c>
      <c r="C91" s="2">
        <f t="shared" si="7"/>
        <v>1416761.4139435173</v>
      </c>
      <c r="D91" s="2">
        <f t="shared" si="8"/>
        <v>1415639.8064349405</v>
      </c>
      <c r="E91" s="1">
        <f t="shared" si="9"/>
        <v>1.7000000000000001E-2</v>
      </c>
      <c r="F91" s="10">
        <f t="shared" si="10"/>
        <v>1391573.9297255466</v>
      </c>
      <c r="G91" s="8">
        <f t="shared" si="11"/>
        <v>24065.87670939399</v>
      </c>
      <c r="H91" s="2">
        <f t="shared" si="12"/>
        <v>4888.9828535133893</v>
      </c>
      <c r="I91" s="2">
        <f t="shared" si="13"/>
        <v>19176.8938558806</v>
      </c>
    </row>
    <row r="92" spans="1:9" ht="18.5" thickBot="1">
      <c r="A92" s="4">
        <v>42795</v>
      </c>
      <c r="B92" s="23">
        <v>0.1303</v>
      </c>
      <c r="C92" s="2">
        <f t="shared" si="7"/>
        <v>1572896.0127687855</v>
      </c>
      <c r="D92" s="2">
        <f t="shared" si="8"/>
        <v>1571650.7981823569</v>
      </c>
      <c r="E92" s="1">
        <f t="shared" si="9"/>
        <v>1.7000000000000001E-2</v>
      </c>
      <c r="F92" s="10">
        <f t="shared" si="10"/>
        <v>1544932.7346132568</v>
      </c>
      <c r="G92" s="8">
        <f t="shared" si="11"/>
        <v>26718.063569100068</v>
      </c>
      <c r="H92" s="2">
        <f t="shared" si="12"/>
        <v>5427.7746140626787</v>
      </c>
      <c r="I92" s="2">
        <f t="shared" si="13"/>
        <v>21290.288955037387</v>
      </c>
    </row>
    <row r="93" spans="1:9" ht="18.5" thickBot="1">
      <c r="A93" s="4">
        <v>42826</v>
      </c>
      <c r="B93" s="22">
        <v>-2.4E-2</v>
      </c>
      <c r="C93" s="2">
        <f t="shared" si="7"/>
        <v>1507854.3489825386</v>
      </c>
      <c r="D93" s="2">
        <f t="shared" si="8"/>
        <v>1506660.6259300795</v>
      </c>
      <c r="E93" s="1">
        <f t="shared" si="9"/>
        <v>1.7000000000000001E-2</v>
      </c>
      <c r="F93" s="10">
        <f t="shared" si="10"/>
        <v>1481047.3952892681</v>
      </c>
      <c r="G93" s="8">
        <f t="shared" si="11"/>
        <v>25613.230640811355</v>
      </c>
      <c r="H93" s="2">
        <f t="shared" si="12"/>
        <v>5203.3278046808264</v>
      </c>
      <c r="I93" s="2">
        <f t="shared" si="13"/>
        <v>20409.902836130528</v>
      </c>
    </row>
    <row r="94" spans="1:9" ht="18.5" thickBot="1">
      <c r="A94" s="4">
        <v>42856</v>
      </c>
      <c r="B94" s="23">
        <v>0.2671</v>
      </c>
      <c r="C94" s="2">
        <f t="shared" si="7"/>
        <v>1876635.1545710317</v>
      </c>
      <c r="D94" s="2">
        <f t="shared" si="8"/>
        <v>1875149.4788182124</v>
      </c>
      <c r="E94" s="1">
        <f t="shared" si="9"/>
        <v>1.7000000000000001E-2</v>
      </c>
      <c r="F94" s="10">
        <f t="shared" si="10"/>
        <v>1843271.9376783029</v>
      </c>
      <c r="G94" s="8">
        <f t="shared" si="11"/>
        <v>31877.541139909612</v>
      </c>
      <c r="H94" s="2">
        <f t="shared" si="12"/>
        <v>6475.9224825726378</v>
      </c>
      <c r="I94" s="2">
        <f t="shared" si="13"/>
        <v>25401.618657336974</v>
      </c>
    </row>
    <row r="95" spans="1:9" ht="18.5" thickBot="1">
      <c r="A95" s="4">
        <v>42887</v>
      </c>
      <c r="B95" s="22">
        <v>-0.15859999999999999</v>
      </c>
      <c r="C95" s="2">
        <f t="shared" si="7"/>
        <v>1550929.0083625242</v>
      </c>
      <c r="D95" s="2">
        <f t="shared" si="8"/>
        <v>1549701.1843944739</v>
      </c>
      <c r="E95" s="1">
        <f t="shared" si="9"/>
        <v>1.7000000000000001E-2</v>
      </c>
      <c r="F95" s="10">
        <f t="shared" si="10"/>
        <v>1523356.2642597677</v>
      </c>
      <c r="G95" s="8">
        <f t="shared" si="11"/>
        <v>26344.920134706059</v>
      </c>
      <c r="H95" s="2">
        <f t="shared" si="12"/>
        <v>5351.9705253655357</v>
      </c>
      <c r="I95" s="2">
        <f t="shared" si="13"/>
        <v>20992.949609340525</v>
      </c>
    </row>
    <row r="96" spans="1:9" ht="18.5" thickBot="1">
      <c r="A96" s="4">
        <v>42917</v>
      </c>
      <c r="B96" s="23">
        <v>0.14319999999999999</v>
      </c>
      <c r="C96" s="2">
        <f t="shared" si="7"/>
        <v>1741500.8813017665</v>
      </c>
      <c r="D96" s="2">
        <f t="shared" si="8"/>
        <v>1740122.1872990662</v>
      </c>
      <c r="E96" s="1">
        <f t="shared" si="9"/>
        <v>1.7000000000000001E-2</v>
      </c>
      <c r="F96" s="10">
        <f t="shared" si="10"/>
        <v>1710540.1101149821</v>
      </c>
      <c r="G96" s="8">
        <f t="shared" si="11"/>
        <v>29582.077184084126</v>
      </c>
      <c r="H96" s="2">
        <f t="shared" si="12"/>
        <v>6009.5989799466897</v>
      </c>
      <c r="I96" s="2">
        <f t="shared" si="13"/>
        <v>23572.478204137435</v>
      </c>
    </row>
    <row r="97" spans="1:9" ht="18.5" thickBot="1">
      <c r="A97" s="4">
        <v>42948</v>
      </c>
      <c r="B97" s="23">
        <v>7.3800000000000004E-2</v>
      </c>
      <c r="C97" s="2">
        <f t="shared" si="7"/>
        <v>1836777.9702414679</v>
      </c>
      <c r="D97" s="2">
        <f t="shared" si="8"/>
        <v>1835323.8482257668</v>
      </c>
      <c r="E97" s="1">
        <f t="shared" si="9"/>
        <v>1.7000000000000001E-2</v>
      </c>
      <c r="F97" s="10">
        <f t="shared" si="10"/>
        <v>1804123.3428059288</v>
      </c>
      <c r="G97" s="8">
        <f t="shared" si="11"/>
        <v>31200.505419838039</v>
      </c>
      <c r="H97" s="2">
        <f t="shared" si="12"/>
        <v>6338.3826760400971</v>
      </c>
      <c r="I97" s="2">
        <f t="shared" si="13"/>
        <v>24862.12274379794</v>
      </c>
    </row>
    <row r="98" spans="1:9" ht="18.5" thickBot="1">
      <c r="A98" s="4">
        <v>42979</v>
      </c>
      <c r="B98" s="23">
        <v>0.152</v>
      </c>
      <c r="C98" s="2">
        <f t="shared" si="7"/>
        <v>2078350.0909124298</v>
      </c>
      <c r="D98" s="2">
        <f t="shared" si="8"/>
        <v>2076704.7234959572</v>
      </c>
      <c r="E98" s="1">
        <f t="shared" si="9"/>
        <v>1.7000000000000001E-2</v>
      </c>
      <c r="F98" s="10">
        <f t="shared" si="10"/>
        <v>2041400.7431965258</v>
      </c>
      <c r="G98" s="8">
        <f t="shared" si="11"/>
        <v>35303.980299431278</v>
      </c>
      <c r="H98" s="2">
        <f t="shared" si="12"/>
        <v>7172.0035978294636</v>
      </c>
      <c r="I98" s="2">
        <f t="shared" si="13"/>
        <v>28131.976701601816</v>
      </c>
    </row>
    <row r="99" spans="1:9" ht="18.5" thickBot="1">
      <c r="A99" s="4">
        <v>43009</v>
      </c>
      <c r="B99" s="23">
        <v>0.28370000000000001</v>
      </c>
      <c r="C99" s="2">
        <f t="shared" si="7"/>
        <v>2620546.1340413801</v>
      </c>
      <c r="D99" s="2">
        <f t="shared" si="8"/>
        <v>2618471.5262834434</v>
      </c>
      <c r="E99" s="1">
        <f t="shared" si="9"/>
        <v>1.7000000000000001E-2</v>
      </c>
      <c r="F99" s="10">
        <f t="shared" si="10"/>
        <v>2573957.5103366249</v>
      </c>
      <c r="G99" s="8">
        <f t="shared" si="11"/>
        <v>44514.015946818545</v>
      </c>
      <c r="H99" s="2">
        <f t="shared" si="12"/>
        <v>9043.0223395961875</v>
      </c>
      <c r="I99" s="2">
        <f t="shared" si="13"/>
        <v>35470.993607222357</v>
      </c>
    </row>
    <row r="100" spans="1:9" ht="18.5" thickBot="1">
      <c r="A100" s="4">
        <v>43040</v>
      </c>
      <c r="B100" s="22">
        <v>-1.5299999999999999E-2</v>
      </c>
      <c r="C100" s="2">
        <f t="shared" si="7"/>
        <v>2534575.9604284745</v>
      </c>
      <c r="D100" s="2">
        <f t="shared" si="8"/>
        <v>2532569.4126778818</v>
      </c>
      <c r="E100" s="1">
        <f t="shared" si="9"/>
        <v>1.7000000000000001E-2</v>
      </c>
      <c r="F100" s="10">
        <f t="shared" si="10"/>
        <v>2489515.7326623579</v>
      </c>
      <c r="G100" s="8">
        <f t="shared" si="11"/>
        <v>43053.680015523991</v>
      </c>
      <c r="H100" s="2">
        <f t="shared" si="12"/>
        <v>8746.3550951536981</v>
      </c>
      <c r="I100" s="2">
        <f t="shared" si="13"/>
        <v>34307.324920370294</v>
      </c>
    </row>
    <row r="101" spans="1:9" ht="18.5" thickBot="1">
      <c r="A101" s="4">
        <v>43070</v>
      </c>
      <c r="B101" s="22">
        <v>-5.3499999999999999E-2</v>
      </c>
      <c r="C101" s="2">
        <f t="shared" si="7"/>
        <v>2356326.6409649216</v>
      </c>
      <c r="D101" s="2">
        <f t="shared" si="8"/>
        <v>2354461.2078530686</v>
      </c>
      <c r="E101" s="1">
        <f t="shared" si="9"/>
        <v>1.7000000000000001E-2</v>
      </c>
      <c r="F101" s="10">
        <f t="shared" si="10"/>
        <v>2314435.3673195662</v>
      </c>
      <c r="G101" s="8">
        <f t="shared" si="11"/>
        <v>40025.840533502167</v>
      </c>
      <c r="H101" s="2">
        <f t="shared" si="12"/>
        <v>8131.2495043809649</v>
      </c>
      <c r="I101" s="2">
        <f t="shared" si="13"/>
        <v>31894.591029121202</v>
      </c>
    </row>
    <row r="102" spans="1:9" ht="18.5" thickBot="1">
      <c r="A102" s="4">
        <v>43101</v>
      </c>
      <c r="B102" s="23">
        <v>0.2611</v>
      </c>
      <c r="C102" s="2">
        <f t="shared" si="7"/>
        <v>2918734.4417267046</v>
      </c>
      <c r="D102" s="2">
        <f t="shared" si="8"/>
        <v>2916423.7672312227</v>
      </c>
      <c r="E102" s="1">
        <f t="shared" si="9"/>
        <v>1.7000000000000001E-2</v>
      </c>
      <c r="F102" s="10">
        <f t="shared" si="10"/>
        <v>2866844.5631882921</v>
      </c>
      <c r="G102" s="8">
        <f t="shared" si="11"/>
        <v>49579.204042930789</v>
      </c>
      <c r="H102" s="2">
        <f t="shared" si="12"/>
        <v>10072.015301321389</v>
      </c>
      <c r="I102" s="2">
        <f t="shared" si="13"/>
        <v>39507.188741609396</v>
      </c>
    </row>
    <row r="103" spans="1:9" ht="18.5" thickBot="1">
      <c r="A103" s="4">
        <v>43132</v>
      </c>
      <c r="B103" s="22">
        <v>-2.87E-2</v>
      </c>
      <c r="C103" s="2">
        <f t="shared" si="7"/>
        <v>2784566.124224788</v>
      </c>
      <c r="D103" s="2">
        <f t="shared" si="8"/>
        <v>2782361.6667612228</v>
      </c>
      <c r="E103" s="1">
        <f t="shared" si="9"/>
        <v>1.7000000000000001E-2</v>
      </c>
      <c r="F103" s="10">
        <f t="shared" si="10"/>
        <v>2735061.5184262819</v>
      </c>
      <c r="G103" s="8">
        <f t="shared" si="11"/>
        <v>47300.148334940794</v>
      </c>
      <c r="H103" s="2">
        <f t="shared" si="12"/>
        <v>9609.0251342432221</v>
      </c>
      <c r="I103" s="2">
        <f t="shared" si="13"/>
        <v>37691.12320069757</v>
      </c>
    </row>
    <row r="104" spans="1:9" ht="18.5" thickBot="1">
      <c r="A104" s="4">
        <v>43160</v>
      </c>
      <c r="B104" s="22">
        <v>-9.5299999999999996E-2</v>
      </c>
      <c r="C104" s="2">
        <f t="shared" si="7"/>
        <v>2474410.1557202572</v>
      </c>
      <c r="D104" s="2">
        <f t="shared" si="8"/>
        <v>2472451.2394322781</v>
      </c>
      <c r="E104" s="1">
        <f t="shared" si="9"/>
        <v>1.7000000000000001E-2</v>
      </c>
      <c r="F104" s="10">
        <f t="shared" si="10"/>
        <v>2430419.5683619292</v>
      </c>
      <c r="G104" s="8">
        <f t="shared" si="11"/>
        <v>42031.671070348733</v>
      </c>
      <c r="H104" s="2">
        <f t="shared" si="12"/>
        <v>8538.7339779413451</v>
      </c>
      <c r="I104" s="2">
        <f t="shared" si="13"/>
        <v>33492.937092407388</v>
      </c>
    </row>
    <row r="105" spans="1:9" ht="18.5" thickBot="1">
      <c r="A105" s="4">
        <v>43191</v>
      </c>
      <c r="B105" s="22">
        <v>-0.20230000000000001</v>
      </c>
      <c r="C105" s="2">
        <f t="shared" si="7"/>
        <v>1938745.6896823109</v>
      </c>
      <c r="D105" s="2">
        <f t="shared" si="8"/>
        <v>1937210.8428821601</v>
      </c>
      <c r="E105" s="1">
        <f t="shared" si="9"/>
        <v>1.7000000000000001E-2</v>
      </c>
      <c r="F105" s="10">
        <f t="shared" si="10"/>
        <v>1904278.2585531634</v>
      </c>
      <c r="G105" s="8">
        <f t="shared" si="11"/>
        <v>32932.584328996723</v>
      </c>
      <c r="H105" s="2">
        <f t="shared" si="12"/>
        <v>6690.2545064356846</v>
      </c>
      <c r="I105" s="2">
        <f t="shared" si="13"/>
        <v>26242.329822561038</v>
      </c>
    </row>
    <row r="106" spans="1:9" ht="18.5" thickBot="1">
      <c r="A106" s="4">
        <v>43221</v>
      </c>
      <c r="B106" s="23">
        <v>0.35520000000000002</v>
      </c>
      <c r="C106" s="2">
        <f t="shared" si="7"/>
        <v>2580677.8959912471</v>
      </c>
      <c r="D106" s="2">
        <f t="shared" si="8"/>
        <v>2578634.8507213276</v>
      </c>
      <c r="E106" s="1">
        <f t="shared" si="9"/>
        <v>1.7000000000000001E-2</v>
      </c>
      <c r="F106" s="10">
        <f t="shared" si="10"/>
        <v>2534798.0582590648</v>
      </c>
      <c r="G106" s="8">
        <f t="shared" si="11"/>
        <v>43836.792462262572</v>
      </c>
      <c r="H106" s="2">
        <f t="shared" si="12"/>
        <v>8905.4443887086418</v>
      </c>
      <c r="I106" s="2">
        <f t="shared" si="13"/>
        <v>34931.348073553934</v>
      </c>
    </row>
    <row r="107" spans="1:9" ht="18.5" thickBot="1">
      <c r="A107" s="4">
        <v>43252</v>
      </c>
      <c r="B107" s="22">
        <v>-0.14349999999999999</v>
      </c>
      <c r="C107" s="2">
        <f t="shared" si="7"/>
        <v>2171054.5368988891</v>
      </c>
      <c r="D107" s="2">
        <f t="shared" si="8"/>
        <v>2169335.7781536621</v>
      </c>
      <c r="E107" s="1">
        <f t="shared" si="9"/>
        <v>1.7000000000000001E-2</v>
      </c>
      <c r="F107" s="10">
        <f t="shared" si="10"/>
        <v>2132457.0699250498</v>
      </c>
      <c r="G107" s="8">
        <f t="shared" si="11"/>
        <v>36878.70822861226</v>
      </c>
      <c r="H107" s="2">
        <f t="shared" si="12"/>
        <v>7491.9095766425808</v>
      </c>
      <c r="I107" s="2">
        <f t="shared" si="13"/>
        <v>29386.798651969679</v>
      </c>
    </row>
    <row r="108" spans="1:9" ht="18.5" thickBot="1">
      <c r="A108" s="4">
        <v>43282</v>
      </c>
      <c r="B108" s="23">
        <v>0.1111</v>
      </c>
      <c r="C108" s="2">
        <f t="shared" si="7"/>
        <v>2369373.050393723</v>
      </c>
      <c r="D108" s="2">
        <f t="shared" si="8"/>
        <v>2367497.2888309178</v>
      </c>
      <c r="E108" s="1">
        <f t="shared" si="9"/>
        <v>1.7000000000000001E-2</v>
      </c>
      <c r="F108" s="10">
        <f t="shared" si="10"/>
        <v>2327249.8349207924</v>
      </c>
      <c r="G108" s="8">
        <f t="shared" si="11"/>
        <v>40247.453910125609</v>
      </c>
      <c r="H108" s="2">
        <f t="shared" si="12"/>
        <v>8176.2702618420171</v>
      </c>
      <c r="I108" s="2">
        <f t="shared" si="13"/>
        <v>32071.183648283593</v>
      </c>
    </row>
    <row r="109" spans="1:9" ht="18.5" thickBot="1">
      <c r="A109" s="4">
        <v>43313</v>
      </c>
      <c r="B109" s="23">
        <v>6.8599999999999994E-2</v>
      </c>
      <c r="C109" s="2">
        <f t="shared" si="7"/>
        <v>2486899.1735963589</v>
      </c>
      <c r="D109" s="2">
        <f t="shared" si="8"/>
        <v>2484930.3701275978</v>
      </c>
      <c r="E109" s="1">
        <f t="shared" si="9"/>
        <v>1.7000000000000001E-2</v>
      </c>
      <c r="F109" s="10">
        <f t="shared" si="10"/>
        <v>2442686.5538354288</v>
      </c>
      <c r="G109" s="8">
        <f t="shared" si="11"/>
        <v>42243.816292169169</v>
      </c>
      <c r="H109" s="2">
        <f t="shared" si="12"/>
        <v>8581.8312797541657</v>
      </c>
      <c r="I109" s="2">
        <f t="shared" si="13"/>
        <v>33661.985012415003</v>
      </c>
    </row>
    <row r="110" spans="1:9" ht="18.5" thickBot="1">
      <c r="A110" s="4">
        <v>43344</v>
      </c>
      <c r="B110" s="22">
        <v>-7.9699999999999993E-2</v>
      </c>
      <c r="C110" s="2">
        <f t="shared" si="7"/>
        <v>2248004.4354947452</v>
      </c>
      <c r="D110" s="2">
        <f t="shared" si="8"/>
        <v>2246224.7578232968</v>
      </c>
      <c r="E110" s="1">
        <f t="shared" si="9"/>
        <v>1.7000000000000001E-2</v>
      </c>
      <c r="F110" s="10">
        <f t="shared" si="10"/>
        <v>2208038.9369403007</v>
      </c>
      <c r="G110" s="8">
        <f t="shared" si="11"/>
        <v>38185.820882996049</v>
      </c>
      <c r="H110" s="2">
        <f t="shared" si="12"/>
        <v>7757.4495123806473</v>
      </c>
      <c r="I110" s="2">
        <f t="shared" si="13"/>
        <v>30428.371370615401</v>
      </c>
    </row>
    <row r="111" spans="1:9" ht="18.5" thickBot="1">
      <c r="A111" s="4">
        <v>43374</v>
      </c>
      <c r="B111" s="22">
        <v>-0.34970000000000001</v>
      </c>
      <c r="C111" s="2">
        <f t="shared" si="7"/>
        <v>1435887.7206922777</v>
      </c>
      <c r="D111" s="2">
        <f t="shared" si="8"/>
        <v>1434750.9714604372</v>
      </c>
      <c r="E111" s="1">
        <f t="shared" si="9"/>
        <v>1.7000000000000001E-2</v>
      </c>
      <c r="F111" s="10">
        <f t="shared" si="10"/>
        <v>1410360.2049456097</v>
      </c>
      <c r="G111" s="8">
        <f t="shared" si="11"/>
        <v>24390.766514827432</v>
      </c>
      <c r="H111" s="2">
        <f t="shared" si="12"/>
        <v>4954.9842174871928</v>
      </c>
      <c r="I111" s="2">
        <f t="shared" si="13"/>
        <v>19435.78229734024</v>
      </c>
    </row>
    <row r="112" spans="1:9" ht="18.5" thickBot="1">
      <c r="A112" s="4">
        <v>43405</v>
      </c>
      <c r="B112" s="23">
        <v>6.3200000000000006E-2</v>
      </c>
      <c r="C112" s="2">
        <f t="shared" si="7"/>
        <v>1499494.9698981722</v>
      </c>
      <c r="D112" s="2">
        <f t="shared" si="8"/>
        <v>1498307.8647153529</v>
      </c>
      <c r="E112" s="1">
        <f t="shared" si="9"/>
        <v>1.7000000000000001E-2</v>
      </c>
      <c r="F112" s="10">
        <f t="shared" si="10"/>
        <v>1472836.6310151918</v>
      </c>
      <c r="G112" s="8">
        <f t="shared" si="11"/>
        <v>25471.233700160999</v>
      </c>
      <c r="H112" s="2">
        <f t="shared" si="12"/>
        <v>5174.4811261877066</v>
      </c>
      <c r="I112" s="2">
        <f t="shared" si="13"/>
        <v>20296.752573973292</v>
      </c>
    </row>
    <row r="113" spans="1:9" ht="18.5" thickBot="1">
      <c r="A113" s="4">
        <v>43435</v>
      </c>
      <c r="B113" s="22">
        <v>-0.2205</v>
      </c>
      <c r="C113" s="2">
        <f t="shared" si="7"/>
        <v>1148076.1538763419</v>
      </c>
      <c r="D113" s="2">
        <f t="shared" si="8"/>
        <v>1147167.2564276026</v>
      </c>
      <c r="E113" s="1">
        <f t="shared" si="9"/>
        <v>1.7000000000000001E-2</v>
      </c>
      <c r="F113" s="10">
        <f t="shared" si="10"/>
        <v>1127665.4130683334</v>
      </c>
      <c r="G113" s="8">
        <f t="shared" si="11"/>
        <v>19501.843359269245</v>
      </c>
      <c r="H113" s="2">
        <f t="shared" si="12"/>
        <v>3961.7994784355474</v>
      </c>
      <c r="I113" s="2">
        <f t="shared" si="13"/>
        <v>15540.043880833698</v>
      </c>
    </row>
    <row r="114" spans="1:9" ht="18.5" thickBot="1">
      <c r="A114" s="4">
        <v>43466</v>
      </c>
      <c r="B114" s="23">
        <v>0.27739999999999998</v>
      </c>
      <c r="C114" s="2">
        <f t="shared" si="7"/>
        <v>1440479.7986534892</v>
      </c>
      <c r="D114" s="2">
        <f t="shared" si="8"/>
        <v>1439339.4140112891</v>
      </c>
      <c r="E114" s="1">
        <f t="shared" si="9"/>
        <v>1.7000000000000001E-2</v>
      </c>
      <c r="F114" s="10">
        <f t="shared" si="10"/>
        <v>1414870.6439730972</v>
      </c>
      <c r="G114" s="8">
        <f t="shared" si="11"/>
        <v>24468.770038191917</v>
      </c>
      <c r="H114" s="2">
        <f t="shared" si="12"/>
        <v>4970.8306332586881</v>
      </c>
      <c r="I114" s="2">
        <f t="shared" si="13"/>
        <v>19497.93940493323</v>
      </c>
    </row>
    <row r="115" spans="1:9" ht="18.5" thickBot="1">
      <c r="A115" s="4">
        <v>43497</v>
      </c>
      <c r="B115" s="23">
        <v>0.1908</v>
      </c>
      <c r="C115" s="2">
        <f t="shared" si="7"/>
        <v>1684827.9628431643</v>
      </c>
      <c r="D115" s="2">
        <f t="shared" si="8"/>
        <v>1683494.1350898203</v>
      </c>
      <c r="E115" s="1">
        <f t="shared" si="9"/>
        <v>1.7000000000000001E-2</v>
      </c>
      <c r="F115" s="10">
        <f t="shared" si="10"/>
        <v>1654874.7347932933</v>
      </c>
      <c r="G115" s="8">
        <f t="shared" si="11"/>
        <v>28619.400296526946</v>
      </c>
      <c r="H115" s="2">
        <f t="shared" si="12"/>
        <v>5814.0311702394492</v>
      </c>
      <c r="I115" s="2">
        <f t="shared" si="13"/>
        <v>22805.369126287496</v>
      </c>
    </row>
    <row r="116" spans="1:9" ht="18.5" thickBot="1">
      <c r="A116" s="4">
        <v>43525</v>
      </c>
      <c r="B116" s="23">
        <v>8.5199999999999998E-2</v>
      </c>
      <c r="C116" s="2">
        <f t="shared" si="7"/>
        <v>1795870.0621976817</v>
      </c>
      <c r="D116" s="2">
        <f t="shared" si="8"/>
        <v>1794448.3257455416</v>
      </c>
      <c r="E116" s="1">
        <f t="shared" si="9"/>
        <v>1.7000000000000001E-2</v>
      </c>
      <c r="F116" s="10">
        <f t="shared" si="10"/>
        <v>1763942.7042078674</v>
      </c>
      <c r="G116" s="8">
        <f t="shared" si="11"/>
        <v>30505.621537674211</v>
      </c>
      <c r="H116" s="2">
        <f t="shared" si="12"/>
        <v>6197.2170153785155</v>
      </c>
      <c r="I116" s="2">
        <f t="shared" si="13"/>
        <v>24308.404522295696</v>
      </c>
    </row>
    <row r="117" spans="1:9" ht="18.5" thickBot="1">
      <c r="A117" s="4">
        <v>43556</v>
      </c>
      <c r="B117" s="23">
        <v>0.36720000000000003</v>
      </c>
      <c r="C117" s="2">
        <f t="shared" si="7"/>
        <v>2411662.4651929964</v>
      </c>
      <c r="D117" s="2">
        <f t="shared" si="8"/>
        <v>2409753.2243691771</v>
      </c>
      <c r="E117" s="1">
        <f t="shared" si="9"/>
        <v>1.7000000000000001E-2</v>
      </c>
      <c r="F117" s="10">
        <f t="shared" si="10"/>
        <v>2368787.4195549013</v>
      </c>
      <c r="G117" s="8">
        <f t="shared" si="11"/>
        <v>40965.804814276016</v>
      </c>
      <c r="H117" s="2">
        <f t="shared" si="12"/>
        <v>8322.2032480201724</v>
      </c>
      <c r="I117" s="2">
        <f t="shared" si="13"/>
        <v>32643.601566255842</v>
      </c>
    </row>
    <row r="118" spans="1:9" ht="18.5" thickBot="1">
      <c r="A118" s="4">
        <v>43586</v>
      </c>
      <c r="B118" s="22">
        <v>-0.43630000000000002</v>
      </c>
      <c r="C118" s="2">
        <f t="shared" si="7"/>
        <v>1335285.4684030977</v>
      </c>
      <c r="D118" s="2">
        <f t="shared" si="8"/>
        <v>1334228.3629563269</v>
      </c>
      <c r="E118" s="1">
        <f t="shared" si="9"/>
        <v>1.7000000000000001E-2</v>
      </c>
      <c r="F118" s="10">
        <f t="shared" si="10"/>
        <v>1311546.4807860693</v>
      </c>
      <c r="G118" s="8">
        <f t="shared" si="11"/>
        <v>22681.882170257559</v>
      </c>
      <c r="H118" s="2">
        <f t="shared" si="12"/>
        <v>4607.8243628878226</v>
      </c>
      <c r="I118" s="2">
        <f t="shared" si="13"/>
        <v>18074.057807369736</v>
      </c>
    </row>
    <row r="119" spans="1:9" ht="18.5" thickBot="1">
      <c r="A119" s="4">
        <v>43617</v>
      </c>
      <c r="B119" s="23">
        <v>0.39900000000000002</v>
      </c>
      <c r="C119" s="2">
        <f t="shared" si="7"/>
        <v>1834853.526619711</v>
      </c>
      <c r="D119" s="2">
        <f t="shared" si="8"/>
        <v>1833400.9281282919</v>
      </c>
      <c r="E119" s="1">
        <f t="shared" si="9"/>
        <v>1.7000000000000001E-2</v>
      </c>
      <c r="F119" s="10">
        <f t="shared" si="10"/>
        <v>1802233.1123501109</v>
      </c>
      <c r="G119" s="8">
        <f t="shared" si="11"/>
        <v>31167.815778180964</v>
      </c>
      <c r="H119" s="2">
        <f t="shared" si="12"/>
        <v>6331.741775337463</v>
      </c>
      <c r="I119" s="2">
        <f t="shared" si="13"/>
        <v>24836.074002843503</v>
      </c>
    </row>
    <row r="120" spans="1:9" ht="18.5" thickBot="1">
      <c r="A120" s="4">
        <v>43647</v>
      </c>
      <c r="B120" s="23">
        <v>0.16189999999999999</v>
      </c>
      <c r="C120" s="2">
        <f t="shared" si="7"/>
        <v>2094014.6532395938</v>
      </c>
      <c r="D120" s="2">
        <f t="shared" si="8"/>
        <v>2092356.8846590635</v>
      </c>
      <c r="E120" s="1">
        <f t="shared" si="9"/>
        <v>1.7000000000000001E-2</v>
      </c>
      <c r="F120" s="10">
        <f t="shared" si="10"/>
        <v>2056786.8176198595</v>
      </c>
      <c r="G120" s="8">
        <f t="shared" si="11"/>
        <v>35570.067039204085</v>
      </c>
      <c r="H120" s="2">
        <f t="shared" si="12"/>
        <v>7226.0591190143095</v>
      </c>
      <c r="I120" s="2">
        <f t="shared" si="13"/>
        <v>28344.007920189775</v>
      </c>
    </row>
    <row r="121" spans="1:9" ht="18.5" thickBot="1">
      <c r="A121" s="4">
        <v>43678</v>
      </c>
      <c r="B121" s="22">
        <v>-0.1007</v>
      </c>
      <c r="C121" s="2">
        <f t="shared" si="7"/>
        <v>1849668.3850855397</v>
      </c>
      <c r="D121" s="2">
        <f t="shared" si="8"/>
        <v>1848204.0581151189</v>
      </c>
      <c r="E121" s="1">
        <f t="shared" si="9"/>
        <v>1.7000000000000001E-2</v>
      </c>
      <c r="F121" s="10">
        <f t="shared" si="10"/>
        <v>1816784.5891271618</v>
      </c>
      <c r="G121" s="8">
        <f t="shared" si="11"/>
        <v>31419.468987957021</v>
      </c>
      <c r="H121" s="2">
        <f t="shared" si="12"/>
        <v>6382.8651249034692</v>
      </c>
      <c r="I121" s="2">
        <f t="shared" si="13"/>
        <v>25036.603863053551</v>
      </c>
    </row>
    <row r="122" spans="1:9" ht="18.5" thickBot="1">
      <c r="A122" s="4">
        <v>43709</v>
      </c>
      <c r="B122" s="23">
        <v>9.8500000000000004E-2</v>
      </c>
      <c r="C122" s="2">
        <f t="shared" si="7"/>
        <v>1995737.8711561873</v>
      </c>
      <c r="D122" s="2">
        <f t="shared" si="8"/>
        <v>1994157.9053557289</v>
      </c>
      <c r="E122" s="1">
        <f t="shared" si="9"/>
        <v>1.7000000000000001E-2</v>
      </c>
      <c r="F122" s="10">
        <f t="shared" si="10"/>
        <v>1960257.2209646816</v>
      </c>
      <c r="G122" s="8">
        <f t="shared" si="11"/>
        <v>33900.684391047391</v>
      </c>
      <c r="H122" s="2">
        <f t="shared" si="12"/>
        <v>6886.9240340412771</v>
      </c>
      <c r="I122" s="2">
        <f t="shared" si="13"/>
        <v>27013.760357006115</v>
      </c>
    </row>
    <row r="123" spans="1:9" ht="18.5" thickBot="1">
      <c r="A123" s="4">
        <v>43739</v>
      </c>
      <c r="B123" s="23">
        <v>0.1648</v>
      </c>
      <c r="C123" s="2">
        <f t="shared" si="7"/>
        <v>2283307.6109796613</v>
      </c>
      <c r="D123" s="2">
        <f t="shared" si="8"/>
        <v>2281499.9848432769</v>
      </c>
      <c r="E123" s="1">
        <f t="shared" si="9"/>
        <v>1.7000000000000001E-2</v>
      </c>
      <c r="F123" s="10">
        <f t="shared" si="10"/>
        <v>2242714.4851009413</v>
      </c>
      <c r="G123" s="8">
        <f t="shared" si="11"/>
        <v>38785.499742335713</v>
      </c>
      <c r="H123" s="2">
        <f t="shared" si="12"/>
        <v>7879.2742726554998</v>
      </c>
      <c r="I123" s="2">
        <f t="shared" si="13"/>
        <v>30906.225469680212</v>
      </c>
    </row>
    <row r="124" spans="1:9" ht="18.5" thickBot="1">
      <c r="A124" s="4">
        <v>43770</v>
      </c>
      <c r="B124" s="23">
        <v>0.1169</v>
      </c>
      <c r="C124" s="2">
        <f t="shared" si="7"/>
        <v>2504887.8084092415</v>
      </c>
      <c r="D124" s="2">
        <f t="shared" si="8"/>
        <v>2502904.7638779581</v>
      </c>
      <c r="E124" s="1">
        <f t="shared" si="9"/>
        <v>1.7000000000000001E-2</v>
      </c>
      <c r="F124" s="10">
        <f t="shared" si="10"/>
        <v>2460355.3828920326</v>
      </c>
      <c r="G124" s="8">
        <f t="shared" si="11"/>
        <v>42549.380985925287</v>
      </c>
      <c r="H124" s="2">
        <f t="shared" si="12"/>
        <v>8643.9067472907227</v>
      </c>
      <c r="I124" s="2">
        <f t="shared" si="13"/>
        <v>33905.474238634561</v>
      </c>
    </row>
    <row r="125" spans="1:9" ht="18.5" thickBot="1">
      <c r="A125" s="4">
        <v>43800</v>
      </c>
      <c r="B125" s="23">
        <v>0.24110000000000001</v>
      </c>
      <c r="C125" s="2">
        <f t="shared" si="7"/>
        <v>3053547.0657073017</v>
      </c>
      <c r="D125" s="2">
        <f t="shared" si="8"/>
        <v>3051129.664101793</v>
      </c>
      <c r="E125" s="1">
        <f t="shared" si="9"/>
        <v>1.7000000000000001E-2</v>
      </c>
      <c r="F125" s="10">
        <f t="shared" si="10"/>
        <v>2999260.4598120623</v>
      </c>
      <c r="G125" s="8">
        <f t="shared" si="11"/>
        <v>51869.204289730485</v>
      </c>
      <c r="H125" s="2">
        <f t="shared" si="12"/>
        <v>10537.228851458747</v>
      </c>
      <c r="I125" s="2">
        <f t="shared" si="13"/>
        <v>41331.975438271736</v>
      </c>
    </row>
    <row r="126" spans="1:9" ht="18.5" thickBot="1">
      <c r="A126" s="4">
        <v>43831</v>
      </c>
      <c r="B126" s="22">
        <v>-0.11360000000000001</v>
      </c>
      <c r="C126" s="2">
        <f t="shared" si="7"/>
        <v>2658544.471577412</v>
      </c>
      <c r="D126" s="2">
        <f t="shared" si="8"/>
        <v>2656439.7816755981</v>
      </c>
      <c r="E126" s="1">
        <f t="shared" si="9"/>
        <v>1.7000000000000001E-2</v>
      </c>
      <c r="F126" s="10">
        <f t="shared" si="10"/>
        <v>2611280.3053871128</v>
      </c>
      <c r="G126" s="8">
        <f t="shared" si="11"/>
        <v>45159.476288485173</v>
      </c>
      <c r="H126" s="2">
        <f t="shared" si="12"/>
        <v>9174.1476080057637</v>
      </c>
      <c r="I126" s="2">
        <f t="shared" si="13"/>
        <v>35985.328680479412</v>
      </c>
    </row>
    <row r="127" spans="1:9" ht="18.5" thickBot="1">
      <c r="A127" s="4">
        <v>43862</v>
      </c>
      <c r="B127" s="22">
        <v>-0.1585</v>
      </c>
      <c r="C127" s="2">
        <f t="shared" si="7"/>
        <v>2197392.3769832556</v>
      </c>
      <c r="D127" s="2">
        <f t="shared" si="8"/>
        <v>2195652.7673601694</v>
      </c>
      <c r="E127" s="1">
        <f t="shared" si="9"/>
        <v>1.7000000000000001E-2</v>
      </c>
      <c r="F127" s="10">
        <f t="shared" si="10"/>
        <v>2158326.6703150463</v>
      </c>
      <c r="G127" s="8">
        <f t="shared" si="11"/>
        <v>37326.097045122886</v>
      </c>
      <c r="H127" s="2">
        <f t="shared" si="12"/>
        <v>7582.7966147167144</v>
      </c>
      <c r="I127" s="2">
        <f t="shared" si="13"/>
        <v>29743.300430406172</v>
      </c>
    </row>
    <row r="128" spans="1:9" ht="18.5" thickBot="1">
      <c r="A128" s="4">
        <v>43891</v>
      </c>
      <c r="B128" s="22">
        <v>-0.53790000000000004</v>
      </c>
      <c r="C128" s="2">
        <f t="shared" si="7"/>
        <v>997362.75435258285</v>
      </c>
      <c r="D128" s="2">
        <f t="shared" si="8"/>
        <v>996573.17218084447</v>
      </c>
      <c r="E128" s="1">
        <f t="shared" si="9"/>
        <v>1.7000000000000001E-2</v>
      </c>
      <c r="F128" s="10">
        <f t="shared" si="10"/>
        <v>979631.42825377011</v>
      </c>
      <c r="G128" s="8">
        <f t="shared" si="11"/>
        <v>16941.743927074356</v>
      </c>
      <c r="H128" s="2">
        <f t="shared" si="12"/>
        <v>3441.7152787851555</v>
      </c>
      <c r="I128" s="2">
        <f t="shared" si="13"/>
        <v>13500.028648289201</v>
      </c>
    </row>
    <row r="129" spans="1:9" ht="18.5" thickBot="1">
      <c r="A129" s="4">
        <v>43922</v>
      </c>
      <c r="B129" s="23">
        <v>0.38279999999999997</v>
      </c>
      <c r="C129" s="2">
        <f t="shared" si="7"/>
        <v>1354634.3389893132</v>
      </c>
      <c r="D129" s="2">
        <f t="shared" si="8"/>
        <v>1353561.9156221654</v>
      </c>
      <c r="E129" s="1">
        <f t="shared" si="9"/>
        <v>1.7000000000000001E-2</v>
      </c>
      <c r="F129" s="10">
        <f t="shared" si="10"/>
        <v>1330551.3630565887</v>
      </c>
      <c r="G129" s="8">
        <f t="shared" si="11"/>
        <v>23010.552565576814</v>
      </c>
      <c r="H129" s="2">
        <f t="shared" si="12"/>
        <v>4674.5937536969295</v>
      </c>
      <c r="I129" s="2">
        <f t="shared" si="13"/>
        <v>18335.958811879886</v>
      </c>
    </row>
    <row r="130" spans="1:9" ht="18.5" thickBot="1">
      <c r="A130" s="4">
        <v>43952</v>
      </c>
      <c r="B130" s="23">
        <v>0.17630000000000001</v>
      </c>
      <c r="C130" s="2">
        <f t="shared" si="7"/>
        <v>1565127.5683634651</v>
      </c>
      <c r="D130" s="2">
        <f t="shared" si="8"/>
        <v>1563888.5038214189</v>
      </c>
      <c r="E130" s="1">
        <f t="shared" si="9"/>
        <v>1.7000000000000001E-2</v>
      </c>
      <c r="F130" s="10">
        <f t="shared" si="10"/>
        <v>1537302.3992564548</v>
      </c>
      <c r="G130" s="8">
        <f t="shared" si="11"/>
        <v>26586.104564964124</v>
      </c>
      <c r="H130" s="2">
        <f t="shared" si="12"/>
        <v>5400.9671423724612</v>
      </c>
      <c r="I130" s="2">
        <f t="shared" si="13"/>
        <v>21185.137422591662</v>
      </c>
    </row>
    <row r="131" spans="1:9" ht="18.5" thickBot="1">
      <c r="A131" s="4">
        <v>43983</v>
      </c>
      <c r="B131" s="23">
        <v>0.2213</v>
      </c>
      <c r="C131" s="2">
        <f t="shared" si="7"/>
        <v>1877507.4202119084</v>
      </c>
      <c r="D131" s="2">
        <f t="shared" si="8"/>
        <v>1876021.0539125493</v>
      </c>
      <c r="E131" s="1">
        <f t="shared" si="9"/>
        <v>1.7000000000000001E-2</v>
      </c>
      <c r="F131" s="10">
        <f t="shared" si="10"/>
        <v>1844128.6959960358</v>
      </c>
      <c r="G131" s="8">
        <f t="shared" si="11"/>
        <v>31892.357916513341</v>
      </c>
      <c r="H131" s="2">
        <f t="shared" si="12"/>
        <v>6478.9325107396853</v>
      </c>
      <c r="I131" s="2">
        <f t="shared" si="13"/>
        <v>25413.425405773654</v>
      </c>
    </row>
    <row r="132" spans="1:9" ht="18.5" thickBot="1">
      <c r="A132" s="4">
        <v>44013</v>
      </c>
      <c r="B132" s="23">
        <v>0.20349999999999999</v>
      </c>
      <c r="C132" s="2">
        <f t="shared" si="7"/>
        <v>2219408.8856312293</v>
      </c>
      <c r="D132" s="2">
        <f t="shared" si="8"/>
        <v>2217651.8461987413</v>
      </c>
      <c r="E132" s="1">
        <f t="shared" si="9"/>
        <v>1.7000000000000001E-2</v>
      </c>
      <c r="F132" s="10">
        <f t="shared" si="10"/>
        <v>2179951.7648133626</v>
      </c>
      <c r="G132" s="8">
        <f t="shared" si="11"/>
        <v>37700.081385378602</v>
      </c>
      <c r="H132" s="2">
        <f t="shared" si="12"/>
        <v>7658.7715334396626</v>
      </c>
      <c r="I132" s="2">
        <f t="shared" si="13"/>
        <v>30041.309851938939</v>
      </c>
    </row>
    <row r="133" spans="1:9" ht="18.5" thickBot="1">
      <c r="A133" s="4">
        <v>44044</v>
      </c>
      <c r="B133" s="23">
        <v>0.1792</v>
      </c>
      <c r="C133" s="2">
        <f t="shared" si="7"/>
        <v>2570599.1210679174</v>
      </c>
      <c r="D133" s="2">
        <f t="shared" si="8"/>
        <v>2568564.0548617416</v>
      </c>
      <c r="E133" s="1">
        <f t="shared" si="9"/>
        <v>1.7000000000000001E-2</v>
      </c>
      <c r="F133" s="10">
        <f t="shared" si="10"/>
        <v>2524898.4659290919</v>
      </c>
      <c r="G133" s="8">
        <f t="shared" si="11"/>
        <v>43665.588932649611</v>
      </c>
      <c r="H133" s="2">
        <f t="shared" si="12"/>
        <v>8870.6643916677676</v>
      </c>
      <c r="I133" s="2">
        <f t="shared" si="13"/>
        <v>34794.92454098184</v>
      </c>
    </row>
    <row r="134" spans="1:9" ht="18.5" thickBot="1">
      <c r="A134" s="4">
        <v>44075</v>
      </c>
      <c r="B134" s="22">
        <v>-5.21E-2</v>
      </c>
      <c r="C134" s="2">
        <f t="shared" si="7"/>
        <v>2393351.2558541861</v>
      </c>
      <c r="D134" s="2">
        <f t="shared" si="8"/>
        <v>2391456.5114654638</v>
      </c>
      <c r="E134" s="1">
        <f t="shared" si="9"/>
        <v>1.7000000000000001E-2</v>
      </c>
      <c r="F134" s="10">
        <f t="shared" si="10"/>
        <v>2350801.7507705507</v>
      </c>
      <c r="G134" s="8">
        <f t="shared" si="11"/>
        <v>40654.760694912889</v>
      </c>
      <c r="H134" s="2">
        <f t="shared" si="12"/>
        <v>8259.0146351715539</v>
      </c>
      <c r="I134" s="2">
        <f t="shared" si="13"/>
        <v>32395.746059741337</v>
      </c>
    </row>
    <row r="135" spans="1:9" ht="18.5" thickBot="1">
      <c r="A135" s="4">
        <v>44105</v>
      </c>
      <c r="B135" s="22">
        <v>-1.67E-2</v>
      </c>
      <c r="C135" s="2">
        <f t="shared" si="7"/>
        <v>2311543.3615326826</v>
      </c>
      <c r="D135" s="2">
        <f t="shared" si="8"/>
        <v>2309713.381999658</v>
      </c>
      <c r="E135" s="1">
        <f t="shared" si="9"/>
        <v>1.7000000000000001E-2</v>
      </c>
      <c r="F135" s="10">
        <f t="shared" si="10"/>
        <v>2270448.2545056636</v>
      </c>
      <c r="G135" s="8">
        <f t="shared" si="11"/>
        <v>39265.127493994187</v>
      </c>
      <c r="H135" s="2">
        <f t="shared" si="12"/>
        <v>7976.7106504049189</v>
      </c>
      <c r="I135" s="2">
        <f t="shared" si="13"/>
        <v>31288.416843589268</v>
      </c>
    </row>
    <row r="136" spans="1:9" ht="18.5" thickBot="1">
      <c r="A136" s="4">
        <v>44136</v>
      </c>
      <c r="B136" s="23">
        <v>0.63070000000000004</v>
      </c>
      <c r="C136" s="2">
        <f t="shared" si="7"/>
        <v>3702419.968622386</v>
      </c>
      <c r="D136" s="2">
        <f t="shared" si="8"/>
        <v>3699488.8738058265</v>
      </c>
      <c r="E136" s="1">
        <f t="shared" si="9"/>
        <v>1.7000000000000001E-2</v>
      </c>
      <c r="F136" s="10">
        <f t="shared" si="10"/>
        <v>3636597.5629511275</v>
      </c>
      <c r="G136" s="8">
        <f t="shared" si="11"/>
        <v>62891.310854699055</v>
      </c>
      <c r="H136" s="2">
        <f t="shared" si="12"/>
        <v>12776.369800132114</v>
      </c>
      <c r="I136" s="2">
        <f t="shared" si="13"/>
        <v>50114.941054566938</v>
      </c>
    </row>
    <row r="137" spans="1:9" ht="18.5" thickBot="1">
      <c r="A137" s="4">
        <v>44166</v>
      </c>
      <c r="B137" s="23">
        <v>0.14910000000000001</v>
      </c>
      <c r="C137" s="2">
        <f t="shared" si="7"/>
        <v>4178814.2595871408</v>
      </c>
      <c r="D137" s="2">
        <f t="shared" si="8"/>
        <v>4175506.0177022535</v>
      </c>
      <c r="E137" s="1">
        <f t="shared" si="9"/>
        <v>1.7000000000000001E-2</v>
      </c>
      <c r="F137" s="10">
        <f t="shared" si="10"/>
        <v>4104522.4154013153</v>
      </c>
      <c r="G137" s="8">
        <f t="shared" si="11"/>
        <v>70983.602300938321</v>
      </c>
      <c r="H137" s="2">
        <f t="shared" si="12"/>
        <v>14420.31880743562</v>
      </c>
      <c r="I137" s="2">
        <f t="shared" si="13"/>
        <v>56563.283493502699</v>
      </c>
    </row>
    <row r="138" spans="1:9" ht="18.5" thickBot="1">
      <c r="A138" s="4">
        <v>44197</v>
      </c>
      <c r="B138" s="23">
        <v>7.3999999999999996E-2</v>
      </c>
      <c r="C138" s="2">
        <f t="shared" ref="C138:C162" si="14">F137*(1+B138)</f>
        <v>4408257.0741410125</v>
      </c>
      <c r="D138" s="2">
        <f t="shared" ref="D138:D162" si="15">C138*0.99920833</f>
        <v>4404767.1892631268</v>
      </c>
      <c r="E138" s="1">
        <f t="shared" ref="E138:E162" si="16">$E$9</f>
        <v>1.7000000000000001E-2</v>
      </c>
      <c r="F138" s="10">
        <f t="shared" ref="F138:F162" si="17">D138*(1-E138)</f>
        <v>4329886.1470456533</v>
      </c>
      <c r="G138" s="8">
        <f t="shared" ref="G138:G162" si="18">D138*E138</f>
        <v>74881.042217473165</v>
      </c>
      <c r="H138" s="2">
        <f t="shared" ref="H138:H163" si="19">G138*0.20315</f>
        <v>15212.083726479674</v>
      </c>
      <c r="I138" s="2">
        <f t="shared" ref="I138:I163" si="20">G138 -H138</f>
        <v>59668.958490993493</v>
      </c>
    </row>
    <row r="139" spans="1:9" ht="18.5" thickBot="1">
      <c r="A139" s="4">
        <v>44228</v>
      </c>
      <c r="B139" s="23">
        <v>0.159</v>
      </c>
      <c r="C139" s="2">
        <f t="shared" si="14"/>
        <v>5018338.0444259122</v>
      </c>
      <c r="D139" s="2">
        <f t="shared" si="15"/>
        <v>5014365.1767462818</v>
      </c>
      <c r="E139" s="1">
        <f t="shared" si="16"/>
        <v>1.7000000000000001E-2</v>
      </c>
      <c r="F139" s="10">
        <f t="shared" si="17"/>
        <v>4929120.9687415948</v>
      </c>
      <c r="G139" s="8">
        <f t="shared" si="18"/>
        <v>85244.208004686792</v>
      </c>
      <c r="H139" s="2">
        <f t="shared" si="19"/>
        <v>17317.360856152121</v>
      </c>
      <c r="I139" s="2">
        <f t="shared" si="20"/>
        <v>67926.847148534667</v>
      </c>
    </row>
    <row r="140" spans="1:9" ht="18.5" thickBot="1">
      <c r="A140" s="4">
        <v>44256</v>
      </c>
      <c r="B140" s="22">
        <v>-1.29E-2</v>
      </c>
      <c r="C140" s="2">
        <f t="shared" si="14"/>
        <v>4865535.3082448281</v>
      </c>
      <c r="D140" s="2">
        <f t="shared" si="15"/>
        <v>4861683.4099073494</v>
      </c>
      <c r="E140" s="1">
        <f t="shared" si="16"/>
        <v>1.7000000000000001E-2</v>
      </c>
      <c r="F140" s="10">
        <f t="shared" si="17"/>
        <v>4779034.7919389242</v>
      </c>
      <c r="G140" s="8">
        <f t="shared" si="18"/>
        <v>82648.617968424951</v>
      </c>
      <c r="H140" s="2">
        <f t="shared" si="19"/>
        <v>16790.066740285529</v>
      </c>
      <c r="I140" s="2">
        <f t="shared" si="20"/>
        <v>65858.551228139419</v>
      </c>
    </row>
    <row r="141" spans="1:9" ht="18.5" thickBot="1">
      <c r="A141" s="4">
        <v>44287</v>
      </c>
      <c r="B141" s="22">
        <v>-3.4299999999999997E-2</v>
      </c>
      <c r="C141" s="2">
        <f t="shared" si="14"/>
        <v>4615113.8985754196</v>
      </c>
      <c r="D141" s="2">
        <f t="shared" si="15"/>
        <v>4611460.2513553342</v>
      </c>
      <c r="E141" s="1">
        <f t="shared" si="16"/>
        <v>1.7000000000000001E-2</v>
      </c>
      <c r="F141" s="10">
        <f t="shared" si="17"/>
        <v>4533065.4270822937</v>
      </c>
      <c r="G141" s="8">
        <f t="shared" si="18"/>
        <v>78394.824273040693</v>
      </c>
      <c r="H141" s="2">
        <f t="shared" si="19"/>
        <v>15925.908551068216</v>
      </c>
      <c r="I141" s="2">
        <f t="shared" si="20"/>
        <v>62468.915721972473</v>
      </c>
    </row>
    <row r="142" spans="1:9" ht="18.5" thickBot="1">
      <c r="A142" s="4">
        <v>44317</v>
      </c>
      <c r="B142" s="23">
        <v>5.0900000000000001E-2</v>
      </c>
      <c r="C142" s="2">
        <f t="shared" si="14"/>
        <v>4763798.4573207824</v>
      </c>
      <c r="D142" s="2">
        <f t="shared" si="15"/>
        <v>4760027.1009960752</v>
      </c>
      <c r="E142" s="1">
        <f t="shared" si="16"/>
        <v>1.7000000000000001E-2</v>
      </c>
      <c r="F142" s="10">
        <f t="shared" si="17"/>
        <v>4679106.6402791422</v>
      </c>
      <c r="G142" s="8">
        <f t="shared" si="18"/>
        <v>80920.460716933288</v>
      </c>
      <c r="H142" s="2">
        <f t="shared" si="19"/>
        <v>16438.991594644998</v>
      </c>
      <c r="I142" s="2">
        <f t="shared" si="20"/>
        <v>64481.46912228829</v>
      </c>
    </row>
    <row r="143" spans="1:9" ht="18.5" thickBot="1">
      <c r="A143" s="4">
        <v>44348</v>
      </c>
      <c r="B143" s="23">
        <v>0.14849999999999999</v>
      </c>
      <c r="C143" s="2">
        <f t="shared" si="14"/>
        <v>5373953.9763605949</v>
      </c>
      <c r="D143" s="2">
        <f t="shared" si="15"/>
        <v>5369699.578216129</v>
      </c>
      <c r="E143" s="1">
        <f t="shared" si="16"/>
        <v>1.7000000000000001E-2</v>
      </c>
      <c r="F143" s="10">
        <f t="shared" si="17"/>
        <v>5278414.6853864547</v>
      </c>
      <c r="G143" s="8">
        <f t="shared" si="18"/>
        <v>91284.892829674194</v>
      </c>
      <c r="H143" s="2">
        <f t="shared" si="19"/>
        <v>18544.525978348312</v>
      </c>
      <c r="I143" s="2">
        <f t="shared" si="20"/>
        <v>72740.366851325874</v>
      </c>
    </row>
    <row r="144" spans="1:9" ht="18.5" thickBot="1">
      <c r="A144" s="4">
        <v>44378</v>
      </c>
      <c r="B144" s="22">
        <v>-3.3999999999999998E-3</v>
      </c>
      <c r="C144" s="2">
        <f t="shared" si="14"/>
        <v>5260468.0754561406</v>
      </c>
      <c r="D144" s="2">
        <f t="shared" si="15"/>
        <v>5256303.5206948444</v>
      </c>
      <c r="E144" s="1">
        <f t="shared" si="16"/>
        <v>1.7000000000000001E-2</v>
      </c>
      <c r="F144" s="10">
        <f t="shared" si="17"/>
        <v>5166946.3608430317</v>
      </c>
      <c r="G144" s="8">
        <f t="shared" si="18"/>
        <v>89357.159851812365</v>
      </c>
      <c r="H144" s="2">
        <f t="shared" si="19"/>
        <v>18152.907023895681</v>
      </c>
      <c r="I144" s="2">
        <f t="shared" si="20"/>
        <v>71204.252827916687</v>
      </c>
    </row>
    <row r="145" spans="1:9" ht="18.5" thickBot="1">
      <c r="A145" s="4">
        <v>44409</v>
      </c>
      <c r="B145" s="23">
        <v>4.87E-2</v>
      </c>
      <c r="C145" s="2">
        <f t="shared" si="14"/>
        <v>5418576.6486160867</v>
      </c>
      <c r="D145" s="2">
        <f t="shared" si="15"/>
        <v>5414286.924040677</v>
      </c>
      <c r="E145" s="1">
        <f t="shared" si="16"/>
        <v>1.7000000000000001E-2</v>
      </c>
      <c r="F145" s="10">
        <f t="shared" si="17"/>
        <v>5322244.0463319859</v>
      </c>
      <c r="G145" s="8">
        <f t="shared" si="18"/>
        <v>92042.877708691522</v>
      </c>
      <c r="H145" s="2">
        <f t="shared" si="19"/>
        <v>18698.510606520682</v>
      </c>
      <c r="I145" s="2">
        <f t="shared" si="20"/>
        <v>73344.367102170843</v>
      </c>
    </row>
    <row r="146" spans="1:9" ht="18.5" thickBot="1">
      <c r="A146" s="4">
        <v>44440</v>
      </c>
      <c r="B146" s="22">
        <v>-0.13980000000000001</v>
      </c>
      <c r="C146" s="2">
        <f t="shared" si="14"/>
        <v>4578194.3286547745</v>
      </c>
      <c r="D146" s="2">
        <f t="shared" si="15"/>
        <v>4574569.9095506081</v>
      </c>
      <c r="E146" s="1">
        <f t="shared" si="16"/>
        <v>1.7000000000000001E-2</v>
      </c>
      <c r="F146" s="10">
        <f t="shared" si="17"/>
        <v>4496802.2210882474</v>
      </c>
      <c r="G146" s="8">
        <f t="shared" si="18"/>
        <v>77767.68846236034</v>
      </c>
      <c r="H146" s="2">
        <f t="shared" si="19"/>
        <v>15798.505911128503</v>
      </c>
      <c r="I146" s="2">
        <f t="shared" si="20"/>
        <v>61969.182551231839</v>
      </c>
    </row>
    <row r="147" spans="1:9" ht="18.5" thickBot="1">
      <c r="A147" s="4">
        <v>44470</v>
      </c>
      <c r="B147" s="23">
        <v>0.19009999999999999</v>
      </c>
      <c r="C147" s="2">
        <f t="shared" si="14"/>
        <v>5351644.3233171226</v>
      </c>
      <c r="D147" s="2">
        <f t="shared" si="15"/>
        <v>5347407.5870556822</v>
      </c>
      <c r="E147" s="1">
        <f t="shared" si="16"/>
        <v>1.7000000000000001E-2</v>
      </c>
      <c r="F147" s="10">
        <f t="shared" si="17"/>
        <v>5256501.6580757359</v>
      </c>
      <c r="G147" s="8">
        <f t="shared" si="18"/>
        <v>90905.928979946606</v>
      </c>
      <c r="H147" s="2">
        <f t="shared" si="19"/>
        <v>18467.539472276152</v>
      </c>
      <c r="I147" s="2">
        <f t="shared" si="20"/>
        <v>72438.38950767045</v>
      </c>
    </row>
    <row r="148" spans="1:9" ht="18.5" thickBot="1">
      <c r="A148" s="4">
        <v>44501</v>
      </c>
      <c r="B148" s="23">
        <v>0.35720000000000002</v>
      </c>
      <c r="C148" s="2">
        <f t="shared" si="14"/>
        <v>7134124.0503403889</v>
      </c>
      <c r="D148" s="2">
        <f t="shared" si="15"/>
        <v>7128476.1783534558</v>
      </c>
      <c r="E148" s="1">
        <f t="shared" si="16"/>
        <v>1.7000000000000001E-2</v>
      </c>
      <c r="F148" s="10">
        <f t="shared" si="17"/>
        <v>7007292.0833214466</v>
      </c>
      <c r="G148" s="8">
        <f t="shared" si="18"/>
        <v>121184.09503200876</v>
      </c>
      <c r="H148" s="2">
        <f t="shared" si="19"/>
        <v>24618.548905752577</v>
      </c>
      <c r="I148" s="2">
        <f t="shared" si="20"/>
        <v>96565.546126256173</v>
      </c>
    </row>
    <row r="149" spans="1:9" ht="18.5" thickBot="1">
      <c r="A149" s="4">
        <v>44531</v>
      </c>
      <c r="B149" s="23">
        <v>5.16E-2</v>
      </c>
      <c r="C149" s="2">
        <f t="shared" si="14"/>
        <v>7368868.3548208335</v>
      </c>
      <c r="D149" s="2">
        <f t="shared" si="15"/>
        <v>7363034.6428103726</v>
      </c>
      <c r="E149" s="1">
        <f t="shared" si="16"/>
        <v>1.7000000000000001E-2</v>
      </c>
      <c r="F149" s="10">
        <f t="shared" si="17"/>
        <v>7237863.0538825961</v>
      </c>
      <c r="G149" s="8">
        <f t="shared" si="18"/>
        <v>125171.58892777635</v>
      </c>
      <c r="H149" s="2">
        <f t="shared" si="19"/>
        <v>25428.608290677766</v>
      </c>
      <c r="I149" s="2">
        <f t="shared" si="20"/>
        <v>99742.980637098575</v>
      </c>
    </row>
    <row r="150" spans="1:9" ht="18.5" thickBot="1">
      <c r="A150" s="4">
        <v>44562</v>
      </c>
      <c r="B150" s="22">
        <v>-0.34449999999999997</v>
      </c>
      <c r="C150" s="2">
        <f t="shared" si="14"/>
        <v>4744419.2318200413</v>
      </c>
      <c r="D150" s="2">
        <f t="shared" si="15"/>
        <v>4740663.2174467864</v>
      </c>
      <c r="E150" s="1">
        <f t="shared" si="16"/>
        <v>1.7000000000000001E-2</v>
      </c>
      <c r="F150" s="10">
        <f t="shared" si="17"/>
        <v>4660071.9427501913</v>
      </c>
      <c r="G150" s="8">
        <f t="shared" si="18"/>
        <v>80591.27469659537</v>
      </c>
      <c r="H150" s="2">
        <f t="shared" si="19"/>
        <v>16372.11745461335</v>
      </c>
      <c r="I150" s="2">
        <f t="shared" si="20"/>
        <v>64219.157241982022</v>
      </c>
    </row>
    <row r="151" spans="1:9" ht="18.5" thickBot="1">
      <c r="A151" s="4">
        <v>44593</v>
      </c>
      <c r="B151" s="22">
        <v>-8.0100000000000005E-2</v>
      </c>
      <c r="C151" s="2">
        <f t="shared" si="14"/>
        <v>4286800.1801359011</v>
      </c>
      <c r="D151" s="2">
        <f t="shared" si="15"/>
        <v>4283406.449037293</v>
      </c>
      <c r="E151" s="1">
        <f t="shared" si="16"/>
        <v>1.7000000000000001E-2</v>
      </c>
      <c r="F151" s="10">
        <f t="shared" si="17"/>
        <v>4210588.5394036593</v>
      </c>
      <c r="G151" s="8">
        <f t="shared" si="18"/>
        <v>72817.909633633986</v>
      </c>
      <c r="H151" s="2">
        <f t="shared" si="19"/>
        <v>14792.958342072745</v>
      </c>
      <c r="I151" s="2">
        <f t="shared" si="20"/>
        <v>58024.951291561243</v>
      </c>
    </row>
    <row r="152" spans="1:9" ht="18.5" thickBot="1">
      <c r="A152" s="4">
        <v>44621</v>
      </c>
      <c r="B152" s="22">
        <v>-5.4399999999999997E-2</v>
      </c>
      <c r="C152" s="2">
        <f t="shared" si="14"/>
        <v>3981532.5228601</v>
      </c>
      <c r="D152" s="2">
        <f t="shared" si="15"/>
        <v>3978380.4630077272</v>
      </c>
      <c r="E152" s="1">
        <f t="shared" si="16"/>
        <v>1.7000000000000001E-2</v>
      </c>
      <c r="F152" s="10">
        <f t="shared" si="17"/>
        <v>3910747.9951365958</v>
      </c>
      <c r="G152" s="8">
        <f t="shared" si="18"/>
        <v>67632.467871131361</v>
      </c>
      <c r="H152" s="2">
        <f t="shared" si="19"/>
        <v>13739.535848020336</v>
      </c>
      <c r="I152" s="2">
        <f t="shared" si="20"/>
        <v>53892.932023111025</v>
      </c>
    </row>
    <row r="153" spans="1:9" ht="18.5" thickBot="1">
      <c r="A153" s="4">
        <v>44652</v>
      </c>
      <c r="B153" s="22">
        <v>-0.42649999999999999</v>
      </c>
      <c r="C153" s="2">
        <f t="shared" si="14"/>
        <v>2242813.9752108376</v>
      </c>
      <c r="D153" s="2">
        <f t="shared" si="15"/>
        <v>2241038.4066710821</v>
      </c>
      <c r="E153" s="1">
        <f t="shared" si="16"/>
        <v>1.7000000000000001E-2</v>
      </c>
      <c r="F153" s="10">
        <f t="shared" si="17"/>
        <v>2202940.7537576738</v>
      </c>
      <c r="G153" s="8">
        <f t="shared" si="18"/>
        <v>38097.652913408398</v>
      </c>
      <c r="H153" s="2">
        <f t="shared" si="19"/>
        <v>7739.5381893589156</v>
      </c>
      <c r="I153" s="2">
        <f t="shared" si="20"/>
        <v>30358.114724049483</v>
      </c>
    </row>
    <row r="154" spans="1:9" ht="18.5" thickBot="1">
      <c r="A154" s="4">
        <v>44682</v>
      </c>
      <c r="B154" s="23">
        <v>0.1178</v>
      </c>
      <c r="C154" s="2">
        <f t="shared" si="14"/>
        <v>2462447.1745503275</v>
      </c>
      <c r="D154" s="2">
        <f t="shared" si="15"/>
        <v>2460497.728995651</v>
      </c>
      <c r="E154" s="1">
        <f t="shared" si="16"/>
        <v>1.7000000000000001E-2</v>
      </c>
      <c r="F154" s="10">
        <f t="shared" si="17"/>
        <v>2418669.267602725</v>
      </c>
      <c r="G154" s="8">
        <f t="shared" si="18"/>
        <v>41828.461392926067</v>
      </c>
      <c r="H154" s="2">
        <f t="shared" si="19"/>
        <v>8497.4519319729297</v>
      </c>
      <c r="I154" s="2">
        <f t="shared" si="20"/>
        <v>33331.009460953137</v>
      </c>
    </row>
    <row r="155" spans="1:9" ht="18.5" thickBot="1">
      <c r="A155" s="4">
        <v>44713</v>
      </c>
      <c r="B155" s="22">
        <v>-0.47299999999999998</v>
      </c>
      <c r="C155" s="2">
        <f t="shared" si="14"/>
        <v>1274638.7040266362</v>
      </c>
      <c r="D155" s="2">
        <f t="shared" si="15"/>
        <v>1273629.6108038195</v>
      </c>
      <c r="E155" s="1">
        <f t="shared" si="16"/>
        <v>1.7000000000000001E-2</v>
      </c>
      <c r="F155" s="10">
        <f t="shared" si="17"/>
        <v>1251977.9074201544</v>
      </c>
      <c r="G155" s="8">
        <f t="shared" si="18"/>
        <v>21651.703383664932</v>
      </c>
      <c r="H155" s="2">
        <f t="shared" si="19"/>
        <v>4398.5435423915305</v>
      </c>
      <c r="I155" s="2">
        <f t="shared" si="20"/>
        <v>17253.159841273402</v>
      </c>
    </row>
    <row r="156" spans="1:9" ht="18.5" thickBot="1">
      <c r="A156" s="4">
        <v>44743</v>
      </c>
      <c r="B156" s="23">
        <v>0.51370000000000005</v>
      </c>
      <c r="C156" s="2">
        <f t="shared" si="14"/>
        <v>1895118.9584618879</v>
      </c>
      <c r="D156" s="2">
        <f t="shared" si="15"/>
        <v>1893618.6496360423</v>
      </c>
      <c r="E156" s="1">
        <f t="shared" si="16"/>
        <v>1.7000000000000001E-2</v>
      </c>
      <c r="F156" s="10">
        <f t="shared" si="17"/>
        <v>1861427.1325922296</v>
      </c>
      <c r="G156" s="8">
        <f t="shared" si="18"/>
        <v>32191.517043812721</v>
      </c>
      <c r="H156" s="2">
        <f t="shared" si="19"/>
        <v>6539.7066874505545</v>
      </c>
      <c r="I156" s="2">
        <f t="shared" si="20"/>
        <v>25651.810356362166</v>
      </c>
    </row>
    <row r="157" spans="1:9" ht="18.5" thickBot="1">
      <c r="A157" s="4">
        <v>44774</v>
      </c>
      <c r="B157" s="22">
        <v>-0.29199999999999998</v>
      </c>
      <c r="C157" s="2">
        <f t="shared" si="14"/>
        <v>1317890.4098752986</v>
      </c>
      <c r="D157" s="2">
        <f t="shared" si="15"/>
        <v>1316847.0755745126</v>
      </c>
      <c r="E157" s="1">
        <f t="shared" si="16"/>
        <v>1.7000000000000001E-2</v>
      </c>
      <c r="F157" s="10">
        <f t="shared" si="17"/>
        <v>1294460.6752897459</v>
      </c>
      <c r="G157" s="8">
        <f t="shared" si="18"/>
        <v>22386.400284766714</v>
      </c>
      <c r="H157" s="2">
        <f t="shared" si="19"/>
        <v>4547.7972178503578</v>
      </c>
      <c r="I157" s="2">
        <f t="shared" si="20"/>
        <v>17838.603066916356</v>
      </c>
    </row>
    <row r="158" spans="1:9" ht="18.5" thickBot="1">
      <c r="A158" s="4">
        <v>44805</v>
      </c>
      <c r="B158" s="22">
        <v>-0.36890000000000001</v>
      </c>
      <c r="C158" s="2">
        <f t="shared" si="14"/>
        <v>816934.13217535859</v>
      </c>
      <c r="D158" s="2">
        <f t="shared" si="15"/>
        <v>816287.3899309393</v>
      </c>
      <c r="E158" s="1">
        <f t="shared" si="16"/>
        <v>1.7000000000000001E-2</v>
      </c>
      <c r="F158" s="10">
        <f t="shared" si="17"/>
        <v>802410.50430211332</v>
      </c>
      <c r="G158" s="8">
        <f t="shared" si="18"/>
        <v>13876.885628825969</v>
      </c>
      <c r="H158" s="2">
        <f t="shared" si="19"/>
        <v>2819.0893154959954</v>
      </c>
      <c r="I158" s="2">
        <f t="shared" si="20"/>
        <v>11057.796313329973</v>
      </c>
    </row>
    <row r="159" spans="1:9" ht="18.5" thickBot="1">
      <c r="A159" s="4">
        <v>44835</v>
      </c>
      <c r="B159" s="23">
        <v>6.7999999999999996E-3</v>
      </c>
      <c r="C159" s="2">
        <f t="shared" si="14"/>
        <v>807866.89573136764</v>
      </c>
      <c r="D159" s="2">
        <f t="shared" si="15"/>
        <v>807227.33174602396</v>
      </c>
      <c r="E159" s="1">
        <f t="shared" si="16"/>
        <v>1.7000000000000001E-2</v>
      </c>
      <c r="F159" s="10">
        <f t="shared" si="17"/>
        <v>793504.4671063415</v>
      </c>
      <c r="G159" s="8">
        <f t="shared" si="18"/>
        <v>13722.864639682408</v>
      </c>
      <c r="H159" s="2">
        <f t="shared" si="19"/>
        <v>2787.7999515514812</v>
      </c>
      <c r="I159" s="2">
        <f t="shared" si="20"/>
        <v>10935.064688130926</v>
      </c>
    </row>
    <row r="160" spans="1:9" ht="18.5" thickBot="1">
      <c r="A160" s="4">
        <v>44866</v>
      </c>
      <c r="B160" s="23">
        <v>0.54930000000000001</v>
      </c>
      <c r="C160" s="2">
        <f t="shared" si="14"/>
        <v>1229376.4708878549</v>
      </c>
      <c r="D160" s="2">
        <f t="shared" si="15"/>
        <v>1228403.210417147</v>
      </c>
      <c r="E160" s="1">
        <f t="shared" si="16"/>
        <v>1.7000000000000001E-2</v>
      </c>
      <c r="F160" s="10">
        <f t="shared" si="17"/>
        <v>1207520.3558400555</v>
      </c>
      <c r="G160" s="8">
        <f t="shared" si="18"/>
        <v>20882.854577091501</v>
      </c>
      <c r="H160" s="2">
        <f t="shared" si="19"/>
        <v>4242.3519073361385</v>
      </c>
      <c r="I160" s="2">
        <f t="shared" si="20"/>
        <v>16640.502669755362</v>
      </c>
    </row>
    <row r="161" spans="1:9" ht="18.5" thickBot="1">
      <c r="A161" s="4">
        <v>44896</v>
      </c>
      <c r="B161" s="22">
        <v>-0.30030000000000001</v>
      </c>
      <c r="C161" s="2">
        <f t="shared" si="14"/>
        <v>844901.99298128684</v>
      </c>
      <c r="D161" s="2">
        <f t="shared" si="15"/>
        <v>844233.10942050337</v>
      </c>
      <c r="E161" s="1">
        <f t="shared" si="16"/>
        <v>1.7000000000000001E-2</v>
      </c>
      <c r="F161" s="10">
        <f t="shared" si="17"/>
        <v>829881.14656035486</v>
      </c>
      <c r="G161" s="8">
        <f t="shared" si="18"/>
        <v>14351.962860148558</v>
      </c>
      <c r="H161" s="2">
        <f t="shared" si="19"/>
        <v>2915.6012550391797</v>
      </c>
      <c r="I161" s="2">
        <f t="shared" si="20"/>
        <v>11436.361605109378</v>
      </c>
    </row>
    <row r="162" spans="1:9">
      <c r="A162" s="4">
        <v>44927</v>
      </c>
      <c r="B162" s="24">
        <v>0.32569999999999999</v>
      </c>
      <c r="C162" s="2">
        <f t="shared" si="14"/>
        <v>1100173.4359950623</v>
      </c>
      <c r="D162" s="2">
        <f t="shared" si="15"/>
        <v>1099302.4616909882</v>
      </c>
      <c r="E162" s="1">
        <f t="shared" si="16"/>
        <v>1.7000000000000001E-2</v>
      </c>
      <c r="F162" s="10">
        <f t="shared" si="17"/>
        <v>1080614.3198422412</v>
      </c>
      <c r="G162" s="8">
        <f t="shared" si="18"/>
        <v>18688.1418487468</v>
      </c>
      <c r="H162" s="2">
        <f t="shared" si="19"/>
        <v>3796.4960165729121</v>
      </c>
      <c r="I162" s="2">
        <f t="shared" si="20"/>
        <v>14891.645832173888</v>
      </c>
    </row>
    <row r="163" spans="1:9">
      <c r="A163" s="4"/>
      <c r="B163" s="13">
        <f>AVERAGE(B24:B162)</f>
        <v>4.3112949640287772E-2</v>
      </c>
      <c r="G163" s="3">
        <f>SUM(G9:G162)</f>
        <v>4262081.4694884066</v>
      </c>
      <c r="H163" s="2">
        <f t="shared" si="19"/>
        <v>865841.85052656976</v>
      </c>
      <c r="I163" s="2">
        <f t="shared" si="20"/>
        <v>3396239.6189618367</v>
      </c>
    </row>
    <row r="166" spans="1:9">
      <c r="A166" t="s">
        <v>11</v>
      </c>
      <c r="B166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C55CE-D5C0-4329-9786-6C948328BD7C}">
  <dimension ref="A2:I166"/>
  <sheetViews>
    <sheetView topLeftCell="A8" workbookViewId="0">
      <selection activeCell="F33" sqref="F33"/>
    </sheetView>
  </sheetViews>
  <sheetFormatPr defaultRowHeight="18"/>
  <cols>
    <col min="1" max="1" width="11.33203125" bestFit="1" customWidth="1"/>
    <col min="2" max="2" width="10" bestFit="1" customWidth="1"/>
    <col min="3" max="3" width="15.25" style="2" customWidth="1"/>
    <col min="4" max="4" width="12.83203125" style="2" customWidth="1"/>
    <col min="5" max="5" width="9.75" style="1" customWidth="1"/>
    <col min="6" max="6" width="13" style="3" bestFit="1" customWidth="1"/>
    <col min="7" max="7" width="12.58203125" style="3" bestFit="1" customWidth="1"/>
    <col min="8" max="9" width="12.4140625" bestFit="1" customWidth="1"/>
  </cols>
  <sheetData>
    <row r="2" spans="1:9">
      <c r="B2" t="s">
        <v>20</v>
      </c>
    </row>
    <row r="5" spans="1:9" ht="18.5" thickBot="1">
      <c r="C5" t="s">
        <v>1</v>
      </c>
      <c r="D5" s="2" t="s">
        <v>2</v>
      </c>
    </row>
    <row r="6" spans="1:9" ht="35.25" customHeight="1" thickBot="1">
      <c r="C6" s="5">
        <v>1000000</v>
      </c>
      <c r="D6" s="6">
        <v>0</v>
      </c>
    </row>
    <row r="7" spans="1:9" ht="18.5" thickBot="1"/>
    <row r="8" spans="1:9" ht="18.5" thickBot="1">
      <c r="A8" t="s">
        <v>8</v>
      </c>
      <c r="B8" t="s">
        <v>9</v>
      </c>
      <c r="C8" s="2" t="s">
        <v>1</v>
      </c>
      <c r="D8" s="2" t="s">
        <v>3</v>
      </c>
      <c r="E8" s="1" t="s">
        <v>2</v>
      </c>
      <c r="F8" s="9" t="s">
        <v>5</v>
      </c>
      <c r="G8" s="7" t="s">
        <v>6</v>
      </c>
      <c r="H8" t="s">
        <v>14</v>
      </c>
      <c r="I8" t="s">
        <v>15</v>
      </c>
    </row>
    <row r="9" spans="1:9" ht="18.5" thickBot="1">
      <c r="A9" s="4">
        <v>40269</v>
      </c>
      <c r="B9" s="21">
        <v>5.6300000000000003E-2</v>
      </c>
      <c r="C9" s="2">
        <f>C6</f>
        <v>1000000</v>
      </c>
      <c r="D9" s="2">
        <f>C9*0.99920833</f>
        <v>999208.33</v>
      </c>
      <c r="E9" s="1">
        <f>D6</f>
        <v>0</v>
      </c>
      <c r="F9" s="10">
        <f>D9*(1-E9)</f>
        <v>999208.33</v>
      </c>
      <c r="G9" s="8">
        <f>D9*E9</f>
        <v>0</v>
      </c>
      <c r="H9" s="2">
        <f>G9*0.20315</f>
        <v>0</v>
      </c>
      <c r="I9" s="2">
        <f>G9 -H9</f>
        <v>0</v>
      </c>
    </row>
    <row r="10" spans="1:9" ht="18.5" thickBot="1">
      <c r="A10" s="4">
        <v>40299</v>
      </c>
      <c r="B10" s="22">
        <v>-0.2</v>
      </c>
      <c r="C10" s="2">
        <f t="shared" ref="C10" si="0">F9*(1+B10)</f>
        <v>799366.66399999999</v>
      </c>
      <c r="D10" s="2">
        <f t="shared" ref="D10:D73" si="1">C10*0.99920833</f>
        <v>798733.82939311105</v>
      </c>
      <c r="E10" s="1">
        <f t="shared" ref="E10" si="2">D7</f>
        <v>0</v>
      </c>
      <c r="F10" s="10">
        <f t="shared" ref="F10" si="3">D10*(1-E10)</f>
        <v>798733.82939311105</v>
      </c>
      <c r="G10" s="8">
        <f t="shared" ref="G10" si="4">D10*E10</f>
        <v>0</v>
      </c>
      <c r="H10" s="2">
        <f t="shared" ref="H10" si="5">G10*0.20315</f>
        <v>0</v>
      </c>
      <c r="I10" s="2">
        <f t="shared" ref="I10" si="6">G10 -H10</f>
        <v>0</v>
      </c>
    </row>
    <row r="11" spans="1:9" ht="18.5" thickBot="1">
      <c r="A11" s="4">
        <v>40330</v>
      </c>
      <c r="B11" s="22">
        <v>-0.2167</v>
      </c>
      <c r="C11" s="2">
        <f t="shared" ref="C11:C74" si="7">F10*(1+B11)</f>
        <v>625648.20856362383</v>
      </c>
      <c r="D11" s="2">
        <f t="shared" si="1"/>
        <v>625152.90164635028</v>
      </c>
      <c r="E11" s="1">
        <v>0</v>
      </c>
      <c r="F11" s="10">
        <f t="shared" ref="F11:F74" si="8">D11*(1-E11)</f>
        <v>625152.90164635028</v>
      </c>
      <c r="G11" s="8">
        <f t="shared" ref="G11:G74" si="9">D11*E11</f>
        <v>0</v>
      </c>
      <c r="H11" s="2">
        <f t="shared" ref="H11:H74" si="10">G11*0.20315</f>
        <v>0</v>
      </c>
      <c r="I11" s="2">
        <f t="shared" ref="I11:I74" si="11">G11 -H11</f>
        <v>0</v>
      </c>
    </row>
    <row r="12" spans="1:9" ht="18.5" thickBot="1">
      <c r="A12" s="4">
        <v>40360</v>
      </c>
      <c r="B12" s="23">
        <v>0.1489</v>
      </c>
      <c r="C12" s="2">
        <f t="shared" si="7"/>
        <v>718238.1687014919</v>
      </c>
      <c r="D12" s="2">
        <f t="shared" si="1"/>
        <v>717669.561090476</v>
      </c>
      <c r="E12" s="1">
        <v>0</v>
      </c>
      <c r="F12" s="10">
        <f t="shared" si="8"/>
        <v>717669.561090476</v>
      </c>
      <c r="G12" s="8">
        <f t="shared" si="9"/>
        <v>0</v>
      </c>
      <c r="H12" s="2">
        <f t="shared" si="10"/>
        <v>0</v>
      </c>
      <c r="I12" s="2">
        <f t="shared" si="11"/>
        <v>0</v>
      </c>
    </row>
    <row r="13" spans="1:9" ht="18.5" thickBot="1">
      <c r="A13" s="4">
        <v>40391</v>
      </c>
      <c r="B13" s="22">
        <v>-0.33329999999999999</v>
      </c>
      <c r="C13" s="2">
        <f t="shared" si="7"/>
        <v>478470.29637902038</v>
      </c>
      <c r="D13" s="2">
        <f t="shared" si="1"/>
        <v>478091.50579948601</v>
      </c>
      <c r="E13" s="1">
        <v>0</v>
      </c>
      <c r="F13" s="10">
        <f t="shared" si="8"/>
        <v>478091.50579948601</v>
      </c>
      <c r="G13" s="8">
        <f t="shared" si="9"/>
        <v>0</v>
      </c>
      <c r="H13" s="2">
        <f t="shared" si="10"/>
        <v>0</v>
      </c>
      <c r="I13" s="2">
        <f t="shared" si="11"/>
        <v>0</v>
      </c>
    </row>
    <row r="14" spans="1:9" ht="18.5" thickBot="1">
      <c r="A14" s="4">
        <v>40422</v>
      </c>
      <c r="B14" s="23">
        <v>0.44440000000000002</v>
      </c>
      <c r="C14" s="2">
        <f t="shared" si="7"/>
        <v>690555.37097677751</v>
      </c>
      <c r="D14" s="2">
        <f t="shared" si="1"/>
        <v>690008.67900623626</v>
      </c>
      <c r="E14" s="1">
        <v>0</v>
      </c>
      <c r="F14" s="10">
        <f t="shared" si="8"/>
        <v>690008.67900623626</v>
      </c>
      <c r="G14" s="8">
        <f t="shared" si="9"/>
        <v>0</v>
      </c>
      <c r="H14" s="2">
        <f t="shared" si="10"/>
        <v>0</v>
      </c>
      <c r="I14" s="2">
        <f t="shared" si="11"/>
        <v>0</v>
      </c>
    </row>
    <row r="15" spans="1:9" ht="18.5" thickBot="1">
      <c r="A15" s="4">
        <v>40452</v>
      </c>
      <c r="B15" s="23">
        <v>0.21149999999999999</v>
      </c>
      <c r="C15" s="2">
        <f t="shared" si="7"/>
        <v>835945.51461605518</v>
      </c>
      <c r="D15" s="2">
        <f t="shared" si="1"/>
        <v>835283.72163049912</v>
      </c>
      <c r="E15" s="1">
        <v>0</v>
      </c>
      <c r="F15" s="10">
        <f t="shared" si="8"/>
        <v>835283.72163049912</v>
      </c>
      <c r="G15" s="8">
        <f t="shared" si="9"/>
        <v>0</v>
      </c>
      <c r="H15" s="2">
        <f t="shared" si="10"/>
        <v>0</v>
      </c>
      <c r="I15" s="2">
        <f t="shared" si="11"/>
        <v>0</v>
      </c>
    </row>
    <row r="16" spans="1:9" ht="18.5" thickBot="1">
      <c r="A16" s="4">
        <v>40483</v>
      </c>
      <c r="B16" s="23">
        <v>0.127</v>
      </c>
      <c r="C16" s="2">
        <f t="shared" si="7"/>
        <v>941364.7542775725</v>
      </c>
      <c r="D16" s="2">
        <f t="shared" si="1"/>
        <v>940619.5040425536</v>
      </c>
      <c r="E16" s="1">
        <v>0</v>
      </c>
      <c r="F16" s="10">
        <f t="shared" si="8"/>
        <v>940619.5040425536</v>
      </c>
      <c r="G16" s="8">
        <f t="shared" si="9"/>
        <v>0</v>
      </c>
      <c r="H16" s="2">
        <f t="shared" si="10"/>
        <v>0</v>
      </c>
      <c r="I16" s="2">
        <f t="shared" si="11"/>
        <v>0</v>
      </c>
    </row>
    <row r="17" spans="1:9" ht="18.5" thickBot="1">
      <c r="A17" s="4">
        <v>40513</v>
      </c>
      <c r="B17" s="23">
        <v>0.16900000000000001</v>
      </c>
      <c r="C17" s="2">
        <f t="shared" si="7"/>
        <v>1099584.2002257451</v>
      </c>
      <c r="D17" s="2">
        <f t="shared" si="1"/>
        <v>1098713.6924019523</v>
      </c>
      <c r="E17" s="1">
        <v>9.8000000000000004E-2</v>
      </c>
      <c r="F17" s="10">
        <f t="shared" si="8"/>
        <v>991039.75054656109</v>
      </c>
      <c r="G17" s="8">
        <f t="shared" si="9"/>
        <v>107673.94185539133</v>
      </c>
      <c r="H17" s="2">
        <f t="shared" si="10"/>
        <v>21873.961287922746</v>
      </c>
      <c r="I17" s="2">
        <f t="shared" si="11"/>
        <v>85799.980567468578</v>
      </c>
    </row>
    <row r="18" spans="1:9" ht="18.5" thickBot="1">
      <c r="A18" s="4">
        <v>40544</v>
      </c>
      <c r="B18" s="23">
        <v>0.21690000000000001</v>
      </c>
      <c r="C18" s="2">
        <f t="shared" si="7"/>
        <v>1205996.2724401103</v>
      </c>
      <c r="D18" s="2">
        <f t="shared" si="1"/>
        <v>1205041.5213711075</v>
      </c>
      <c r="E18" s="1">
        <v>0.20499999999999999</v>
      </c>
      <c r="F18" s="10">
        <f t="shared" si="8"/>
        <v>958008.00949003058</v>
      </c>
      <c r="G18" s="8">
        <f t="shared" si="9"/>
        <v>247033.51188107702</v>
      </c>
      <c r="H18" s="2">
        <f t="shared" si="10"/>
        <v>50184.857938640795</v>
      </c>
      <c r="I18" s="2">
        <f t="shared" si="11"/>
        <v>196848.65394243621</v>
      </c>
    </row>
    <row r="19" spans="1:9" ht="18.5" thickBot="1">
      <c r="A19" s="4">
        <v>40575</v>
      </c>
      <c r="B19" s="23">
        <v>0.1089</v>
      </c>
      <c r="C19" s="2">
        <f t="shared" si="7"/>
        <v>1062335.0817234949</v>
      </c>
      <c r="D19" s="2">
        <f t="shared" si="1"/>
        <v>1061494.0629093468</v>
      </c>
      <c r="E19" s="1">
        <v>6.8000000000000005E-2</v>
      </c>
      <c r="F19" s="10">
        <f t="shared" si="8"/>
        <v>989312.46663151111</v>
      </c>
      <c r="G19" s="8">
        <f t="shared" si="9"/>
        <v>72181.59627783559</v>
      </c>
      <c r="H19" s="2">
        <f t="shared" si="10"/>
        <v>14663.6912838423</v>
      </c>
      <c r="I19" s="2">
        <f t="shared" si="11"/>
        <v>57517.904993993288</v>
      </c>
    </row>
    <row r="20" spans="1:9" ht="18.5" thickBot="1">
      <c r="A20" s="4">
        <v>40603</v>
      </c>
      <c r="B20" s="22">
        <v>-0.1429</v>
      </c>
      <c r="C20" s="2">
        <f t="shared" si="7"/>
        <v>847939.71514986816</v>
      </c>
      <c r="D20" s="2">
        <f t="shared" si="1"/>
        <v>847268.42671557539</v>
      </c>
      <c r="E20" s="1">
        <v>0</v>
      </c>
      <c r="F20" s="10">
        <f t="shared" si="8"/>
        <v>847268.42671557539</v>
      </c>
      <c r="G20" s="8">
        <f t="shared" si="9"/>
        <v>0</v>
      </c>
      <c r="H20" s="2">
        <f t="shared" si="10"/>
        <v>0</v>
      </c>
      <c r="I20" s="2">
        <f t="shared" si="11"/>
        <v>0</v>
      </c>
    </row>
    <row r="21" spans="1:9" ht="18.5" thickBot="1">
      <c r="A21" s="4">
        <v>40634</v>
      </c>
      <c r="B21" s="23">
        <v>7.2900000000000006E-2</v>
      </c>
      <c r="C21" s="2">
        <f t="shared" si="7"/>
        <v>909034.29502314085</v>
      </c>
      <c r="D21" s="2">
        <f t="shared" si="1"/>
        <v>908314.63984279986</v>
      </c>
      <c r="E21" s="1">
        <v>0</v>
      </c>
      <c r="F21" s="10">
        <f t="shared" si="8"/>
        <v>908314.63984279986</v>
      </c>
      <c r="G21" s="8">
        <f t="shared" si="9"/>
        <v>0</v>
      </c>
      <c r="H21" s="2">
        <f t="shared" si="10"/>
        <v>0</v>
      </c>
      <c r="I21" s="2">
        <f t="shared" si="11"/>
        <v>0</v>
      </c>
    </row>
    <row r="22" spans="1:9" ht="18.5" thickBot="1">
      <c r="A22" s="4">
        <v>40664</v>
      </c>
      <c r="B22" s="22">
        <v>-7.7700000000000005E-2</v>
      </c>
      <c r="C22" s="2">
        <f t="shared" si="7"/>
        <v>837738.59232701431</v>
      </c>
      <c r="D22" s="2">
        <f t="shared" si="1"/>
        <v>837075.37981562677</v>
      </c>
      <c r="E22" s="1">
        <v>0</v>
      </c>
      <c r="F22" s="10">
        <f t="shared" si="8"/>
        <v>837075.37981562677</v>
      </c>
      <c r="G22" s="8">
        <f t="shared" si="9"/>
        <v>0</v>
      </c>
      <c r="H22" s="2">
        <f t="shared" si="10"/>
        <v>0</v>
      </c>
      <c r="I22" s="2">
        <f t="shared" si="11"/>
        <v>0</v>
      </c>
    </row>
    <row r="23" spans="1:9" ht="18.5" thickBot="1">
      <c r="A23" s="4">
        <v>40695</v>
      </c>
      <c r="B23" s="22">
        <v>-0.2</v>
      </c>
      <c r="C23" s="2">
        <f t="shared" si="7"/>
        <v>669660.30385250144</v>
      </c>
      <c r="D23" s="2">
        <f t="shared" si="1"/>
        <v>669130.15387975052</v>
      </c>
      <c r="E23" s="1">
        <v>0</v>
      </c>
      <c r="F23" s="10">
        <f t="shared" si="8"/>
        <v>669130.15387975052</v>
      </c>
      <c r="G23" s="8">
        <f t="shared" si="9"/>
        <v>0</v>
      </c>
      <c r="H23" s="2">
        <f t="shared" si="10"/>
        <v>0</v>
      </c>
      <c r="I23" s="2">
        <f t="shared" si="11"/>
        <v>0</v>
      </c>
    </row>
    <row r="24" spans="1:9" ht="18.5" thickBot="1">
      <c r="A24" s="4">
        <v>40725</v>
      </c>
      <c r="B24" s="22">
        <v>-0.1711</v>
      </c>
      <c r="C24" s="2">
        <f t="shared" si="7"/>
        <v>554641.9845509252</v>
      </c>
      <c r="D24" s="2">
        <f t="shared" si="1"/>
        <v>554202.89113101573</v>
      </c>
      <c r="E24" s="1">
        <v>0</v>
      </c>
      <c r="F24" s="10">
        <f t="shared" si="8"/>
        <v>554202.89113101573</v>
      </c>
      <c r="G24" s="8">
        <f t="shared" si="9"/>
        <v>0</v>
      </c>
      <c r="H24" s="2">
        <f t="shared" si="10"/>
        <v>0</v>
      </c>
      <c r="I24" s="2">
        <f t="shared" si="11"/>
        <v>0</v>
      </c>
    </row>
    <row r="25" spans="1:9" ht="18.5" thickBot="1">
      <c r="A25" s="4">
        <v>40756</v>
      </c>
      <c r="B25" s="22">
        <v>-0.26979999999999998</v>
      </c>
      <c r="C25" s="2">
        <f t="shared" si="7"/>
        <v>404678.95110386767</v>
      </c>
      <c r="D25" s="2">
        <f t="shared" si="1"/>
        <v>404358.57891864725</v>
      </c>
      <c r="E25" s="1">
        <v>0</v>
      </c>
      <c r="F25" s="10">
        <f t="shared" si="8"/>
        <v>404358.57891864725</v>
      </c>
      <c r="G25" s="8">
        <f t="shared" si="9"/>
        <v>0</v>
      </c>
      <c r="H25" s="2">
        <f t="shared" si="10"/>
        <v>0</v>
      </c>
      <c r="I25" s="2">
        <f t="shared" si="11"/>
        <v>0</v>
      </c>
    </row>
    <row r="26" spans="1:9" ht="18.5" thickBot="1">
      <c r="A26" s="4">
        <v>40787</v>
      </c>
      <c r="B26" s="22">
        <v>-0.1739</v>
      </c>
      <c r="C26" s="2">
        <f t="shared" si="7"/>
        <v>334040.62204469449</v>
      </c>
      <c r="D26" s="2">
        <f t="shared" si="1"/>
        <v>333776.17210544035</v>
      </c>
      <c r="E26" s="1">
        <v>0</v>
      </c>
      <c r="F26" s="10">
        <f t="shared" si="8"/>
        <v>333776.17210544035</v>
      </c>
      <c r="G26" s="8">
        <f t="shared" si="9"/>
        <v>0</v>
      </c>
      <c r="H26" s="2">
        <f t="shared" si="10"/>
        <v>0</v>
      </c>
      <c r="I26" s="2">
        <f t="shared" si="11"/>
        <v>0</v>
      </c>
    </row>
    <row r="27" spans="1:9" ht="18.5" thickBot="1">
      <c r="A27" s="4">
        <v>40817</v>
      </c>
      <c r="B27" s="23">
        <v>0.44740000000000002</v>
      </c>
      <c r="C27" s="2">
        <f t="shared" si="7"/>
        <v>483107.63150541438</v>
      </c>
      <c r="D27" s="2">
        <f t="shared" si="1"/>
        <v>482725.16968678049</v>
      </c>
      <c r="E27" s="1">
        <v>0</v>
      </c>
      <c r="F27" s="10">
        <f t="shared" si="8"/>
        <v>482725.16968678049</v>
      </c>
      <c r="G27" s="8">
        <f t="shared" si="9"/>
        <v>0</v>
      </c>
      <c r="H27" s="2">
        <f t="shared" si="10"/>
        <v>0</v>
      </c>
      <c r="I27" s="2">
        <f t="shared" si="11"/>
        <v>0</v>
      </c>
    </row>
    <row r="28" spans="1:9" ht="18.5" thickBot="1">
      <c r="A28" s="4">
        <v>40848</v>
      </c>
      <c r="B28" s="22">
        <v>-0.14549999999999999</v>
      </c>
      <c r="C28" s="2">
        <f t="shared" si="7"/>
        <v>412488.65749735397</v>
      </c>
      <c r="D28" s="2">
        <f t="shared" si="1"/>
        <v>412162.10260187305</v>
      </c>
      <c r="E28" s="1">
        <v>0</v>
      </c>
      <c r="F28" s="10">
        <f t="shared" si="8"/>
        <v>412162.10260187305</v>
      </c>
      <c r="G28" s="8">
        <f t="shared" si="9"/>
        <v>0</v>
      </c>
      <c r="H28" s="2">
        <f t="shared" si="10"/>
        <v>0</v>
      </c>
      <c r="I28" s="2">
        <f t="shared" si="11"/>
        <v>0</v>
      </c>
    </row>
    <row r="29" spans="1:9" ht="18.5" thickBot="1">
      <c r="A29" s="4">
        <v>40878</v>
      </c>
      <c r="B29" s="22">
        <v>-8.5099999999999995E-2</v>
      </c>
      <c r="C29" s="2">
        <f t="shared" si="7"/>
        <v>377087.10767045367</v>
      </c>
      <c r="D29" s="2">
        <f t="shared" si="1"/>
        <v>376788.57911992416</v>
      </c>
      <c r="E29" s="1">
        <v>0</v>
      </c>
      <c r="F29" s="10">
        <f t="shared" si="8"/>
        <v>376788.57911992416</v>
      </c>
      <c r="G29" s="8">
        <f t="shared" si="9"/>
        <v>0</v>
      </c>
      <c r="H29" s="2">
        <f t="shared" si="10"/>
        <v>0</v>
      </c>
      <c r="I29" s="2">
        <f t="shared" si="11"/>
        <v>0</v>
      </c>
    </row>
    <row r="30" spans="1:9" ht="18.5" thickBot="1">
      <c r="A30" s="4">
        <v>40909</v>
      </c>
      <c r="B30" s="23">
        <v>0.41860000000000003</v>
      </c>
      <c r="C30" s="2">
        <f t="shared" si="7"/>
        <v>534512.2783395244</v>
      </c>
      <c r="D30" s="2">
        <f t="shared" si="1"/>
        <v>534089.12100413139</v>
      </c>
      <c r="E30" s="1">
        <v>0</v>
      </c>
      <c r="F30" s="10">
        <f t="shared" si="8"/>
        <v>534089.12100413139</v>
      </c>
      <c r="G30" s="8">
        <f t="shared" si="9"/>
        <v>0</v>
      </c>
      <c r="H30" s="2">
        <f t="shared" si="10"/>
        <v>0</v>
      </c>
      <c r="I30" s="2">
        <f t="shared" si="11"/>
        <v>0</v>
      </c>
    </row>
    <row r="31" spans="1:9" ht="18.5" thickBot="1">
      <c r="A31" s="4">
        <v>40940</v>
      </c>
      <c r="B31" s="23">
        <v>9.8400000000000001E-2</v>
      </c>
      <c r="C31" s="2">
        <f t="shared" si="7"/>
        <v>586643.49051093799</v>
      </c>
      <c r="D31" s="2">
        <f t="shared" si="1"/>
        <v>586179.06245880516</v>
      </c>
      <c r="E31" s="1">
        <v>0</v>
      </c>
      <c r="F31" s="10">
        <f t="shared" si="8"/>
        <v>586179.06245880516</v>
      </c>
      <c r="G31" s="8">
        <f t="shared" si="9"/>
        <v>0</v>
      </c>
      <c r="H31" s="2">
        <f t="shared" si="10"/>
        <v>0</v>
      </c>
      <c r="I31" s="2">
        <f t="shared" si="11"/>
        <v>0</v>
      </c>
    </row>
    <row r="32" spans="1:9" ht="18.5" thickBot="1">
      <c r="A32" s="4">
        <v>40969</v>
      </c>
      <c r="B32" s="23">
        <v>8.9599999999999999E-2</v>
      </c>
      <c r="C32" s="2">
        <f t="shared" si="7"/>
        <v>638700.70645511406</v>
      </c>
      <c r="D32" s="2">
        <f t="shared" si="1"/>
        <v>638195.06626683474</v>
      </c>
      <c r="E32" s="1">
        <v>0</v>
      </c>
      <c r="F32" s="10">
        <f t="shared" si="8"/>
        <v>638195.06626683474</v>
      </c>
      <c r="G32" s="8">
        <f t="shared" si="9"/>
        <v>0</v>
      </c>
      <c r="H32" s="2">
        <f t="shared" si="10"/>
        <v>0</v>
      </c>
      <c r="I32" s="2">
        <f t="shared" si="11"/>
        <v>0</v>
      </c>
    </row>
    <row r="33" spans="1:9" ht="18.5" thickBot="1">
      <c r="A33" s="4">
        <v>41000</v>
      </c>
      <c r="B33" s="22">
        <v>-0.16439999999999999</v>
      </c>
      <c r="C33" s="2">
        <f t="shared" si="7"/>
        <v>533275.79737256712</v>
      </c>
      <c r="D33" s="2">
        <f t="shared" si="1"/>
        <v>532853.61892206117</v>
      </c>
      <c r="E33" s="1">
        <v>0</v>
      </c>
      <c r="F33" s="10">
        <f t="shared" si="8"/>
        <v>532853.61892206117</v>
      </c>
      <c r="G33" s="8">
        <f t="shared" si="9"/>
        <v>0</v>
      </c>
      <c r="H33" s="2">
        <f t="shared" si="10"/>
        <v>0</v>
      </c>
      <c r="I33" s="2">
        <f t="shared" si="11"/>
        <v>0</v>
      </c>
    </row>
    <row r="34" spans="1:9" ht="18.5" thickBot="1">
      <c r="A34" s="4">
        <v>41030</v>
      </c>
      <c r="B34" s="22">
        <v>-0.29509999999999997</v>
      </c>
      <c r="C34" s="2">
        <f t="shared" si="7"/>
        <v>375608.51597816095</v>
      </c>
      <c r="D34" s="2">
        <f t="shared" si="1"/>
        <v>375311.15798431652</v>
      </c>
      <c r="E34" s="1">
        <v>0</v>
      </c>
      <c r="F34" s="10">
        <f t="shared" si="8"/>
        <v>375311.15798431652</v>
      </c>
      <c r="G34" s="8">
        <f t="shared" si="9"/>
        <v>0</v>
      </c>
      <c r="H34" s="2">
        <f t="shared" si="10"/>
        <v>0</v>
      </c>
      <c r="I34" s="2">
        <f t="shared" si="11"/>
        <v>0</v>
      </c>
    </row>
    <row r="35" spans="1:9" ht="18.5" thickBot="1">
      <c r="A35" s="4">
        <v>41061</v>
      </c>
      <c r="B35" s="23">
        <v>9.2999999999999999E-2</v>
      </c>
      <c r="C35" s="2">
        <f t="shared" si="7"/>
        <v>410215.09567685798</v>
      </c>
      <c r="D35" s="2">
        <f t="shared" si="1"/>
        <v>409890.34069206344</v>
      </c>
      <c r="E35" s="1">
        <v>0</v>
      </c>
      <c r="F35" s="10">
        <f t="shared" si="8"/>
        <v>409890.34069206344</v>
      </c>
      <c r="G35" s="8">
        <f t="shared" si="9"/>
        <v>0</v>
      </c>
      <c r="H35" s="2">
        <f t="shared" si="10"/>
        <v>0</v>
      </c>
      <c r="I35" s="2">
        <f t="shared" si="11"/>
        <v>0</v>
      </c>
    </row>
    <row r="36" spans="1:9" ht="18.5" thickBot="1">
      <c r="A36" s="4">
        <v>41091</v>
      </c>
      <c r="B36" s="22">
        <v>-2.1299999999999999E-2</v>
      </c>
      <c r="C36" s="2">
        <f t="shared" si="7"/>
        <v>401159.6764353225</v>
      </c>
      <c r="D36" s="2">
        <f t="shared" si="1"/>
        <v>400842.09035427892</v>
      </c>
      <c r="E36" s="1">
        <v>0</v>
      </c>
      <c r="F36" s="10">
        <f t="shared" si="8"/>
        <v>400842.09035427892</v>
      </c>
      <c r="G36" s="8">
        <f t="shared" si="9"/>
        <v>0</v>
      </c>
      <c r="H36" s="2">
        <f t="shared" si="10"/>
        <v>0</v>
      </c>
      <c r="I36" s="2">
        <f t="shared" si="11"/>
        <v>0</v>
      </c>
    </row>
    <row r="37" spans="1:9" ht="18.5" thickBot="1">
      <c r="A37" s="4">
        <v>41122</v>
      </c>
      <c r="B37" s="23">
        <v>0.1087</v>
      </c>
      <c r="C37" s="2">
        <f t="shared" si="7"/>
        <v>444413.62557578902</v>
      </c>
      <c r="D37" s="2">
        <f t="shared" si="1"/>
        <v>444061.79664082942</v>
      </c>
      <c r="E37" s="1">
        <v>0</v>
      </c>
      <c r="F37" s="10">
        <f t="shared" si="8"/>
        <v>444061.79664082942</v>
      </c>
      <c r="G37" s="8">
        <f t="shared" si="9"/>
        <v>0</v>
      </c>
      <c r="H37" s="2">
        <f t="shared" si="10"/>
        <v>0</v>
      </c>
      <c r="I37" s="2">
        <f t="shared" si="11"/>
        <v>0</v>
      </c>
    </row>
    <row r="38" spans="1:9" ht="18.5" thickBot="1">
      <c r="A38" s="4">
        <v>41153</v>
      </c>
      <c r="B38" s="22">
        <v>-0.1176</v>
      </c>
      <c r="C38" s="2">
        <f t="shared" si="7"/>
        <v>391840.12935586786</v>
      </c>
      <c r="D38" s="2">
        <f t="shared" si="1"/>
        <v>391529.92128066067</v>
      </c>
      <c r="E38" s="1">
        <v>0</v>
      </c>
      <c r="F38" s="10">
        <f t="shared" si="8"/>
        <v>391529.92128066067</v>
      </c>
      <c r="G38" s="8">
        <f t="shared" si="9"/>
        <v>0</v>
      </c>
      <c r="H38" s="2">
        <f t="shared" si="10"/>
        <v>0</v>
      </c>
      <c r="I38" s="2">
        <f t="shared" si="11"/>
        <v>0</v>
      </c>
    </row>
    <row r="39" spans="1:9" ht="18.5" thickBot="1">
      <c r="A39" s="4">
        <v>41183</v>
      </c>
      <c r="B39" s="22">
        <v>-0.12139999999999999</v>
      </c>
      <c r="C39" s="2">
        <f t="shared" si="7"/>
        <v>343998.18883718847</v>
      </c>
      <c r="D39" s="2">
        <f t="shared" si="1"/>
        <v>343725.85579103173</v>
      </c>
      <c r="E39" s="1">
        <v>0</v>
      </c>
      <c r="F39" s="10">
        <f t="shared" si="8"/>
        <v>343725.85579103173</v>
      </c>
      <c r="G39" s="8">
        <f t="shared" si="9"/>
        <v>0</v>
      </c>
      <c r="H39" s="2">
        <f t="shared" si="10"/>
        <v>0</v>
      </c>
      <c r="I39" s="2">
        <f t="shared" si="11"/>
        <v>0</v>
      </c>
    </row>
    <row r="40" spans="1:9" ht="18.5" thickBot="1">
      <c r="A40" s="4">
        <v>41214</v>
      </c>
      <c r="B40" s="23">
        <v>5.5500000000000001E-2</v>
      </c>
      <c r="C40" s="2">
        <f t="shared" si="7"/>
        <v>362802.64078743401</v>
      </c>
      <c r="D40" s="2">
        <f t="shared" si="1"/>
        <v>362515.42082080181</v>
      </c>
      <c r="E40" s="1">
        <v>0</v>
      </c>
      <c r="F40" s="10">
        <f t="shared" si="8"/>
        <v>362515.42082080181</v>
      </c>
      <c r="G40" s="8">
        <f t="shared" si="9"/>
        <v>0</v>
      </c>
      <c r="H40" s="2">
        <f t="shared" si="10"/>
        <v>0</v>
      </c>
      <c r="I40" s="2">
        <f t="shared" si="11"/>
        <v>0</v>
      </c>
    </row>
    <row r="41" spans="1:9" ht="18.5" thickBot="1">
      <c r="A41" s="4">
        <v>41244</v>
      </c>
      <c r="B41" s="23">
        <v>7.3899999999999993E-2</v>
      </c>
      <c r="C41" s="2">
        <f t="shared" si="7"/>
        <v>389305.31041945907</v>
      </c>
      <c r="D41" s="2">
        <f t="shared" si="1"/>
        <v>388997.10908435931</v>
      </c>
      <c r="E41" s="1">
        <v>0</v>
      </c>
      <c r="F41" s="10">
        <f t="shared" si="8"/>
        <v>388997.10908435931</v>
      </c>
      <c r="G41" s="8">
        <f t="shared" si="9"/>
        <v>0</v>
      </c>
      <c r="H41" s="2">
        <f t="shared" si="10"/>
        <v>0</v>
      </c>
      <c r="I41" s="2">
        <f t="shared" si="11"/>
        <v>0</v>
      </c>
    </row>
    <row r="42" spans="1:9" ht="18.5" thickBot="1">
      <c r="A42" s="4">
        <v>41275</v>
      </c>
      <c r="B42" s="23">
        <v>0.2354</v>
      </c>
      <c r="C42" s="2">
        <f t="shared" si="7"/>
        <v>480567.02856281749</v>
      </c>
      <c r="D42" s="2">
        <f t="shared" si="1"/>
        <v>480186.57806331513</v>
      </c>
      <c r="E42" s="1">
        <v>0</v>
      </c>
      <c r="F42" s="10">
        <f t="shared" si="8"/>
        <v>480186.57806331513</v>
      </c>
      <c r="G42" s="8">
        <f t="shared" si="9"/>
        <v>0</v>
      </c>
      <c r="H42" s="2">
        <f t="shared" si="10"/>
        <v>0</v>
      </c>
      <c r="I42" s="2">
        <f t="shared" si="11"/>
        <v>0</v>
      </c>
    </row>
    <row r="43" spans="1:9" ht="18.5" thickBot="1">
      <c r="A43" s="4">
        <v>41306</v>
      </c>
      <c r="B43" s="23">
        <v>0.1237</v>
      </c>
      <c r="C43" s="2">
        <f t="shared" si="7"/>
        <v>539585.65776974719</v>
      </c>
      <c r="D43" s="2">
        <f t="shared" si="1"/>
        <v>539158.48399206065</v>
      </c>
      <c r="E43" s="1">
        <v>0</v>
      </c>
      <c r="F43" s="10">
        <f t="shared" si="8"/>
        <v>539158.48399206065</v>
      </c>
      <c r="G43" s="8">
        <f t="shared" si="9"/>
        <v>0</v>
      </c>
      <c r="H43" s="2">
        <f t="shared" si="10"/>
        <v>0</v>
      </c>
      <c r="I43" s="2">
        <f t="shared" si="11"/>
        <v>0</v>
      </c>
    </row>
    <row r="44" spans="1:9" ht="18.5" thickBot="1">
      <c r="A44" s="4">
        <v>41334</v>
      </c>
      <c r="B44" s="23">
        <v>3.9899999999999998E-2</v>
      </c>
      <c r="C44" s="2">
        <f t="shared" si="7"/>
        <v>560670.90750334389</v>
      </c>
      <c r="D44" s="2">
        <f t="shared" si="1"/>
        <v>560227.04116600065</v>
      </c>
      <c r="E44" s="1">
        <v>0</v>
      </c>
      <c r="F44" s="10">
        <f t="shared" si="8"/>
        <v>560227.04116600065</v>
      </c>
      <c r="G44" s="8">
        <f t="shared" si="9"/>
        <v>0</v>
      </c>
      <c r="H44" s="2">
        <f t="shared" si="10"/>
        <v>0</v>
      </c>
      <c r="I44" s="2">
        <f t="shared" si="11"/>
        <v>0</v>
      </c>
    </row>
    <row r="45" spans="1:9" ht="18.5" thickBot="1">
      <c r="A45" s="4">
        <v>41365</v>
      </c>
      <c r="B45" s="23">
        <v>4.3799999999999999E-2</v>
      </c>
      <c r="C45" s="2">
        <f t="shared" si="7"/>
        <v>584764.98556907149</v>
      </c>
      <c r="D45" s="2">
        <f t="shared" si="1"/>
        <v>584302.04467294598</v>
      </c>
      <c r="E45" s="1">
        <v>0</v>
      </c>
      <c r="F45" s="10">
        <f t="shared" si="8"/>
        <v>584302.04467294598</v>
      </c>
      <c r="G45" s="8">
        <f t="shared" si="9"/>
        <v>0</v>
      </c>
      <c r="H45" s="2">
        <f t="shared" si="10"/>
        <v>0</v>
      </c>
      <c r="I45" s="2">
        <f t="shared" si="11"/>
        <v>0</v>
      </c>
    </row>
    <row r="46" spans="1:9" ht="18.5" thickBot="1">
      <c r="A46" s="4">
        <v>41395</v>
      </c>
      <c r="B46" s="23">
        <v>0.18160000000000001</v>
      </c>
      <c r="C46" s="2">
        <f t="shared" si="7"/>
        <v>690411.29598555295</v>
      </c>
      <c r="D46" s="2">
        <f t="shared" si="1"/>
        <v>689864.71807486005</v>
      </c>
      <c r="E46" s="1">
        <v>0</v>
      </c>
      <c r="F46" s="10">
        <f t="shared" si="8"/>
        <v>689864.71807486005</v>
      </c>
      <c r="G46" s="8">
        <f t="shared" si="9"/>
        <v>0</v>
      </c>
      <c r="H46" s="2">
        <f t="shared" si="10"/>
        <v>0</v>
      </c>
      <c r="I46" s="2">
        <f t="shared" si="11"/>
        <v>0</v>
      </c>
    </row>
    <row r="47" spans="1:9" ht="18.5" thickBot="1">
      <c r="A47" s="4">
        <v>41426</v>
      </c>
      <c r="B47" s="22">
        <v>-0.02</v>
      </c>
      <c r="C47" s="2">
        <f t="shared" si="7"/>
        <v>676067.42371336289</v>
      </c>
      <c r="D47" s="2">
        <f t="shared" si="1"/>
        <v>675532.20141603169</v>
      </c>
      <c r="E47" s="1">
        <v>0</v>
      </c>
      <c r="F47" s="10">
        <f t="shared" si="8"/>
        <v>675532.20141603169</v>
      </c>
      <c r="G47" s="8">
        <f t="shared" si="9"/>
        <v>0</v>
      </c>
      <c r="H47" s="2">
        <f t="shared" si="10"/>
        <v>0</v>
      </c>
      <c r="I47" s="2">
        <f t="shared" si="11"/>
        <v>0</v>
      </c>
    </row>
    <row r="48" spans="1:9" ht="18.5" thickBot="1">
      <c r="A48" s="4">
        <v>41456</v>
      </c>
      <c r="B48" s="23">
        <v>5.7799999999999997E-2</v>
      </c>
      <c r="C48" s="2">
        <f t="shared" si="7"/>
        <v>714577.96265787841</v>
      </c>
      <c r="D48" s="2">
        <f t="shared" si="1"/>
        <v>714012.25272218103</v>
      </c>
      <c r="E48" s="1">
        <v>0</v>
      </c>
      <c r="F48" s="10">
        <f t="shared" si="8"/>
        <v>714012.25272218103</v>
      </c>
      <c r="G48" s="8">
        <f t="shared" si="9"/>
        <v>0</v>
      </c>
      <c r="H48" s="2">
        <f t="shared" si="10"/>
        <v>0</v>
      </c>
      <c r="I48" s="2">
        <f t="shared" si="11"/>
        <v>0</v>
      </c>
    </row>
    <row r="49" spans="1:9" ht="18.5" thickBot="1">
      <c r="A49" s="4">
        <v>41487</v>
      </c>
      <c r="B49" s="22">
        <v>-0.1212</v>
      </c>
      <c r="C49" s="2">
        <f t="shared" si="7"/>
        <v>627473.96769225271</v>
      </c>
      <c r="D49" s="2">
        <f t="shared" si="1"/>
        <v>626977.21537624975</v>
      </c>
      <c r="E49" s="1">
        <v>0</v>
      </c>
      <c r="F49" s="10">
        <f t="shared" si="8"/>
        <v>626977.21537624975</v>
      </c>
      <c r="G49" s="8">
        <f t="shared" si="9"/>
        <v>0</v>
      </c>
      <c r="H49" s="2">
        <f t="shared" si="10"/>
        <v>0</v>
      </c>
      <c r="I49" s="2">
        <f t="shared" si="11"/>
        <v>0</v>
      </c>
    </row>
    <row r="50" spans="1:9" ht="18.5" thickBot="1">
      <c r="A50" s="4">
        <v>41518</v>
      </c>
      <c r="B50" s="23">
        <v>0.22969999999999999</v>
      </c>
      <c r="C50" s="2">
        <f t="shared" si="7"/>
        <v>770993.88174817432</v>
      </c>
      <c r="D50" s="2">
        <f t="shared" si="1"/>
        <v>770383.50902181072</v>
      </c>
      <c r="E50" s="1">
        <v>0</v>
      </c>
      <c r="F50" s="10">
        <f t="shared" si="8"/>
        <v>770383.50902181072</v>
      </c>
      <c r="G50" s="8">
        <f t="shared" si="9"/>
        <v>0</v>
      </c>
      <c r="H50" s="2">
        <f t="shared" si="10"/>
        <v>0</v>
      </c>
      <c r="I50" s="2">
        <f t="shared" si="11"/>
        <v>0</v>
      </c>
    </row>
    <row r="51" spans="1:9" ht="18.5" thickBot="1">
      <c r="A51" s="4">
        <v>41548</v>
      </c>
      <c r="B51" s="23">
        <v>9.0999999999999998E-2</v>
      </c>
      <c r="C51" s="2">
        <f t="shared" si="7"/>
        <v>840488.40834279545</v>
      </c>
      <c r="D51" s="2">
        <f t="shared" si="1"/>
        <v>839823.01888456265</v>
      </c>
      <c r="E51" s="1">
        <v>0</v>
      </c>
      <c r="F51" s="10">
        <f t="shared" si="8"/>
        <v>839823.01888456265</v>
      </c>
      <c r="G51" s="8">
        <f t="shared" si="9"/>
        <v>0</v>
      </c>
      <c r="H51" s="2">
        <f t="shared" si="10"/>
        <v>0</v>
      </c>
      <c r="I51" s="2">
        <f t="shared" si="11"/>
        <v>0</v>
      </c>
    </row>
    <row r="52" spans="1:9" ht="18.5" thickBot="1">
      <c r="A52" s="4">
        <v>41579</v>
      </c>
      <c r="B52" s="23">
        <v>2.1700000000000001E-2</v>
      </c>
      <c r="C52" s="2">
        <f t="shared" si="7"/>
        <v>858047.17839435767</v>
      </c>
      <c r="D52" s="2">
        <f t="shared" si="1"/>
        <v>857367.88818463823</v>
      </c>
      <c r="E52" s="1">
        <v>0</v>
      </c>
      <c r="F52" s="10">
        <f t="shared" si="8"/>
        <v>857367.88818463823</v>
      </c>
      <c r="G52" s="8">
        <f t="shared" si="9"/>
        <v>0</v>
      </c>
      <c r="H52" s="2">
        <f t="shared" si="10"/>
        <v>0</v>
      </c>
      <c r="I52" s="2">
        <f t="shared" si="11"/>
        <v>0</v>
      </c>
    </row>
    <row r="53" spans="1:9" ht="18.5" thickBot="1">
      <c r="A53" s="4">
        <v>41609</v>
      </c>
      <c r="B53" s="23">
        <v>0.15440000000000001</v>
      </c>
      <c r="C53" s="2">
        <f t="shared" si="7"/>
        <v>989745.49012034643</v>
      </c>
      <c r="D53" s="2">
        <f t="shared" si="1"/>
        <v>988961.93830818287</v>
      </c>
      <c r="E53" s="1">
        <v>0</v>
      </c>
      <c r="F53" s="10">
        <f t="shared" si="8"/>
        <v>988961.93830818287</v>
      </c>
      <c r="G53" s="8">
        <f t="shared" si="9"/>
        <v>0</v>
      </c>
      <c r="H53" s="2">
        <f t="shared" si="10"/>
        <v>0</v>
      </c>
      <c r="I53" s="2">
        <f t="shared" si="11"/>
        <v>0</v>
      </c>
    </row>
    <row r="54" spans="1:9" ht="18.5" thickBot="1">
      <c r="A54" s="4">
        <v>41640</v>
      </c>
      <c r="B54" s="22">
        <v>-4.2900000000000001E-2</v>
      </c>
      <c r="C54" s="2">
        <f t="shared" si="7"/>
        <v>946535.47115476173</v>
      </c>
      <c r="D54" s="2">
        <f t="shared" si="1"/>
        <v>945786.12741831259</v>
      </c>
      <c r="E54" s="1">
        <v>0</v>
      </c>
      <c r="F54" s="10">
        <f t="shared" si="8"/>
        <v>945786.12741831259</v>
      </c>
      <c r="G54" s="8">
        <f t="shared" si="9"/>
        <v>0</v>
      </c>
      <c r="H54" s="2">
        <f t="shared" si="10"/>
        <v>0</v>
      </c>
      <c r="I54" s="2">
        <f t="shared" si="11"/>
        <v>0</v>
      </c>
    </row>
    <row r="55" spans="1:9" ht="18.5" thickBot="1">
      <c r="A55" s="4">
        <v>41671</v>
      </c>
      <c r="B55" s="23">
        <v>0.21099999999999999</v>
      </c>
      <c r="C55" s="2">
        <f t="shared" si="7"/>
        <v>1145347.0003035767</v>
      </c>
      <c r="D55" s="2">
        <f t="shared" si="1"/>
        <v>1144440.2634438463</v>
      </c>
      <c r="E55" s="1">
        <v>0.14399999999999999</v>
      </c>
      <c r="F55" s="10">
        <f t="shared" si="8"/>
        <v>979640.86550793238</v>
      </c>
      <c r="G55" s="8">
        <f t="shared" si="9"/>
        <v>164799.39793591385</v>
      </c>
      <c r="H55" s="2">
        <f t="shared" si="10"/>
        <v>33478.997690680895</v>
      </c>
      <c r="I55" s="2">
        <f t="shared" si="11"/>
        <v>131320.40024523294</v>
      </c>
    </row>
    <row r="56" spans="1:9" ht="18.5" thickBot="1">
      <c r="A56" s="4">
        <v>41699</v>
      </c>
      <c r="B56" s="23">
        <v>0.1239</v>
      </c>
      <c r="C56" s="2">
        <f t="shared" si="7"/>
        <v>1101018.3687443652</v>
      </c>
      <c r="D56" s="2">
        <f t="shared" si="1"/>
        <v>1100146.7255323813</v>
      </c>
      <c r="E56" s="1">
        <v>0.1</v>
      </c>
      <c r="F56" s="10">
        <f t="shared" si="8"/>
        <v>990132.05297914322</v>
      </c>
      <c r="G56" s="8">
        <f t="shared" si="9"/>
        <v>110014.67255323814</v>
      </c>
      <c r="H56" s="2">
        <f t="shared" si="10"/>
        <v>22349.480729190327</v>
      </c>
      <c r="I56" s="2">
        <f t="shared" si="11"/>
        <v>87665.191824047812</v>
      </c>
    </row>
    <row r="57" spans="1:9" ht="18.5" thickBot="1">
      <c r="A57" s="4">
        <v>41730</v>
      </c>
      <c r="B57" s="22">
        <v>-6.7799999999999999E-2</v>
      </c>
      <c r="C57" s="2">
        <f t="shared" si="7"/>
        <v>923001.09978715738</v>
      </c>
      <c r="D57" s="2">
        <f t="shared" si="1"/>
        <v>922270.38750648883</v>
      </c>
      <c r="E57" s="1">
        <v>0</v>
      </c>
      <c r="F57" s="10">
        <f t="shared" si="8"/>
        <v>922270.38750648883</v>
      </c>
      <c r="G57" s="8">
        <f t="shared" si="9"/>
        <v>0</v>
      </c>
      <c r="H57" s="2">
        <f t="shared" si="10"/>
        <v>0</v>
      </c>
      <c r="I57" s="2">
        <f t="shared" si="11"/>
        <v>0</v>
      </c>
    </row>
    <row r="58" spans="1:9" ht="18.5" thickBot="1">
      <c r="A58" s="4">
        <v>41760</v>
      </c>
      <c r="B58" s="23">
        <v>0.13270000000000001</v>
      </c>
      <c r="C58" s="2">
        <f t="shared" si="7"/>
        <v>1044655.6679286</v>
      </c>
      <c r="D58" s="2">
        <f t="shared" si="1"/>
        <v>1043828.645375971</v>
      </c>
      <c r="E58" s="1">
        <v>4.2999999999999997E-2</v>
      </c>
      <c r="F58" s="10">
        <f t="shared" si="8"/>
        <v>998944.01362480421</v>
      </c>
      <c r="G58" s="8">
        <f t="shared" si="9"/>
        <v>44884.631751166751</v>
      </c>
      <c r="H58" s="2">
        <f t="shared" si="10"/>
        <v>9118.3129402495251</v>
      </c>
      <c r="I58" s="2">
        <f t="shared" si="11"/>
        <v>35766.318810917226</v>
      </c>
    </row>
    <row r="59" spans="1:9" ht="18.5" thickBot="1">
      <c r="A59" s="4">
        <v>41791</v>
      </c>
      <c r="B59" s="23">
        <v>0.19120000000000001</v>
      </c>
      <c r="C59" s="2">
        <f t="shared" si="7"/>
        <v>1189942.1090298668</v>
      </c>
      <c r="D59" s="2">
        <f t="shared" si="1"/>
        <v>1189000.0675604111</v>
      </c>
      <c r="E59" s="1">
        <v>0.189</v>
      </c>
      <c r="F59" s="10">
        <f t="shared" si="8"/>
        <v>964279.05479149334</v>
      </c>
      <c r="G59" s="8">
        <f t="shared" si="9"/>
        <v>224721.01276891769</v>
      </c>
      <c r="H59" s="2">
        <f t="shared" si="10"/>
        <v>45652.073744005625</v>
      </c>
      <c r="I59" s="2">
        <f t="shared" si="11"/>
        <v>179068.93902491208</v>
      </c>
    </row>
    <row r="60" spans="1:9" ht="18.5" thickBot="1">
      <c r="A60" s="4">
        <v>41821</v>
      </c>
      <c r="B60" s="22">
        <v>-0.1371</v>
      </c>
      <c r="C60" s="2">
        <f t="shared" si="7"/>
        <v>832076.39637957956</v>
      </c>
      <c r="D60" s="2">
        <f t="shared" si="1"/>
        <v>831417.66645885771</v>
      </c>
      <c r="E60" s="1">
        <v>0</v>
      </c>
      <c r="F60" s="10">
        <f t="shared" si="8"/>
        <v>831417.66645885771</v>
      </c>
      <c r="G60" s="8">
        <f t="shared" si="9"/>
        <v>0</v>
      </c>
      <c r="H60" s="2">
        <f t="shared" si="10"/>
        <v>0</v>
      </c>
      <c r="I60" s="2">
        <f t="shared" si="11"/>
        <v>0</v>
      </c>
    </row>
    <row r="61" spans="1:9" ht="18.5" thickBot="1">
      <c r="A61" s="4">
        <v>41852</v>
      </c>
      <c r="B61" s="23">
        <v>0.2074</v>
      </c>
      <c r="C61" s="2">
        <f t="shared" si="7"/>
        <v>1003853.6904824248</v>
      </c>
      <c r="D61" s="2">
        <f t="shared" si="1"/>
        <v>1003058.9696312805</v>
      </c>
      <c r="E61" s="1">
        <v>3.0000000000000001E-3</v>
      </c>
      <c r="F61" s="10">
        <f t="shared" si="8"/>
        <v>1000049.7927223867</v>
      </c>
      <c r="G61" s="8">
        <f t="shared" si="9"/>
        <v>3009.1769088938418</v>
      </c>
      <c r="H61" s="2">
        <f t="shared" si="10"/>
        <v>611.31428904178392</v>
      </c>
      <c r="I61" s="2">
        <f t="shared" si="11"/>
        <v>2397.8626198520578</v>
      </c>
    </row>
    <row r="62" spans="1:9" ht="18.5" thickBot="1">
      <c r="A62" s="4">
        <v>41883</v>
      </c>
      <c r="B62" s="22">
        <v>-3.5200000000000002E-2</v>
      </c>
      <c r="C62" s="2">
        <f t="shared" si="7"/>
        <v>964848.04001855862</v>
      </c>
      <c r="D62" s="2">
        <f t="shared" si="1"/>
        <v>964084.19877071714</v>
      </c>
      <c r="E62" s="1">
        <v>0</v>
      </c>
      <c r="F62" s="10">
        <f t="shared" si="8"/>
        <v>964084.19877071714</v>
      </c>
      <c r="G62" s="8">
        <f t="shared" si="9"/>
        <v>0</v>
      </c>
      <c r="H62" s="2">
        <f t="shared" si="10"/>
        <v>0</v>
      </c>
      <c r="I62" s="2">
        <f t="shared" si="11"/>
        <v>0</v>
      </c>
    </row>
    <row r="63" spans="1:9" ht="18.5" thickBot="1">
      <c r="A63" s="4">
        <v>41913</v>
      </c>
      <c r="B63" s="22">
        <v>-2.7900000000000001E-2</v>
      </c>
      <c r="C63" s="2">
        <f t="shared" si="7"/>
        <v>937186.24962501414</v>
      </c>
      <c r="D63" s="2">
        <f t="shared" si="1"/>
        <v>936444.30738677352</v>
      </c>
      <c r="E63" s="1">
        <v>0</v>
      </c>
      <c r="F63" s="10">
        <f t="shared" si="8"/>
        <v>936444.30738677352</v>
      </c>
      <c r="G63" s="8">
        <f t="shared" si="9"/>
        <v>0</v>
      </c>
      <c r="H63" s="2">
        <f t="shared" si="10"/>
        <v>0</v>
      </c>
      <c r="I63" s="2">
        <f t="shared" si="11"/>
        <v>0</v>
      </c>
    </row>
    <row r="64" spans="1:9" ht="18.5" thickBot="1">
      <c r="A64" s="4">
        <v>41944</v>
      </c>
      <c r="B64" s="23">
        <v>0.22170000000000001</v>
      </c>
      <c r="C64" s="2">
        <f t="shared" si="7"/>
        <v>1144054.0103344212</v>
      </c>
      <c r="D64" s="2">
        <f t="shared" si="1"/>
        <v>1143148.2970960597</v>
      </c>
      <c r="E64" s="1">
        <v>0.14299999999999999</v>
      </c>
      <c r="F64" s="10">
        <f t="shared" si="8"/>
        <v>979678.09061132313</v>
      </c>
      <c r="G64" s="8">
        <f t="shared" si="9"/>
        <v>163470.20648473653</v>
      </c>
      <c r="H64" s="2">
        <f t="shared" si="10"/>
        <v>33208.972447374224</v>
      </c>
      <c r="I64" s="2">
        <f t="shared" si="11"/>
        <v>130261.2340373623</v>
      </c>
    </row>
    <row r="65" spans="1:9" ht="18.5" thickBot="1">
      <c r="A65" s="4">
        <v>41974</v>
      </c>
      <c r="B65" s="22">
        <v>0</v>
      </c>
      <c r="C65" s="2">
        <f t="shared" si="7"/>
        <v>979678.09061132313</v>
      </c>
      <c r="D65" s="2">
        <f t="shared" si="1"/>
        <v>978902.50885732879</v>
      </c>
      <c r="E65" s="1">
        <v>0</v>
      </c>
      <c r="F65" s="10">
        <f t="shared" si="8"/>
        <v>978902.50885732879</v>
      </c>
      <c r="G65" s="8">
        <f t="shared" si="9"/>
        <v>0</v>
      </c>
      <c r="H65" s="2">
        <f t="shared" si="10"/>
        <v>0</v>
      </c>
      <c r="I65" s="2">
        <f t="shared" si="11"/>
        <v>0</v>
      </c>
    </row>
    <row r="66" spans="1:9" ht="18.5" thickBot="1">
      <c r="A66" s="4">
        <v>42005</v>
      </c>
      <c r="B66" s="22">
        <v>-0.14860000000000001</v>
      </c>
      <c r="C66" s="2">
        <f t="shared" si="7"/>
        <v>833437.59604112967</v>
      </c>
      <c r="D66" s="2">
        <f t="shared" si="1"/>
        <v>832777.78849947173</v>
      </c>
      <c r="E66" s="1">
        <v>0</v>
      </c>
      <c r="F66" s="10">
        <f t="shared" si="8"/>
        <v>832777.78849947173</v>
      </c>
      <c r="G66" s="8">
        <f t="shared" si="9"/>
        <v>0</v>
      </c>
      <c r="H66" s="2">
        <f t="shared" si="10"/>
        <v>0</v>
      </c>
      <c r="I66" s="2">
        <f t="shared" si="11"/>
        <v>0</v>
      </c>
    </row>
    <row r="67" spans="1:9" ht="18.5" thickBot="1">
      <c r="A67" s="4">
        <v>42036</v>
      </c>
      <c r="B67" s="23">
        <v>0.30890000000000001</v>
      </c>
      <c r="C67" s="2">
        <f t="shared" si="7"/>
        <v>1090022.8473669586</v>
      </c>
      <c r="D67" s="2">
        <f t="shared" si="1"/>
        <v>1089159.9089793835</v>
      </c>
      <c r="E67" s="1">
        <v>9.1700000000000004E-2</v>
      </c>
      <c r="F67" s="10">
        <f t="shared" si="8"/>
        <v>989283.94532597403</v>
      </c>
      <c r="G67" s="8">
        <f t="shared" si="9"/>
        <v>99875.963653409475</v>
      </c>
      <c r="H67" s="2">
        <f t="shared" si="10"/>
        <v>20289.802016190133</v>
      </c>
      <c r="I67" s="2">
        <f t="shared" si="11"/>
        <v>79586.161637219338</v>
      </c>
    </row>
    <row r="68" spans="1:9" ht="18.5" thickBot="1">
      <c r="A68" s="4">
        <v>42064</v>
      </c>
      <c r="B68" s="22">
        <v>-9.4500000000000001E-2</v>
      </c>
      <c r="C68" s="2">
        <f t="shared" si="7"/>
        <v>895796.61249266949</v>
      </c>
      <c r="D68" s="2">
        <f t="shared" si="1"/>
        <v>895087.43718845735</v>
      </c>
      <c r="E68" s="1">
        <v>0</v>
      </c>
      <c r="F68" s="10">
        <f t="shared" si="8"/>
        <v>895087.43718845735</v>
      </c>
      <c r="G68" s="8">
        <f t="shared" si="9"/>
        <v>0</v>
      </c>
      <c r="H68" s="2">
        <f t="shared" si="10"/>
        <v>0</v>
      </c>
      <c r="I68" s="2">
        <f t="shared" si="11"/>
        <v>0</v>
      </c>
    </row>
    <row r="69" spans="1:9" ht="18.5" thickBot="1">
      <c r="A69" s="4">
        <v>42095</v>
      </c>
      <c r="B69" s="22">
        <v>-4.1099999999999998E-2</v>
      </c>
      <c r="C69" s="2">
        <f t="shared" si="7"/>
        <v>858299.34352001175</v>
      </c>
      <c r="D69" s="2">
        <f t="shared" si="1"/>
        <v>857619.85367872729</v>
      </c>
      <c r="E69" s="1">
        <v>0</v>
      </c>
      <c r="F69" s="10">
        <f t="shared" si="8"/>
        <v>857619.85367872729</v>
      </c>
      <c r="G69" s="8">
        <f t="shared" si="9"/>
        <v>0</v>
      </c>
      <c r="H69" s="2">
        <f t="shared" si="10"/>
        <v>0</v>
      </c>
      <c r="I69" s="2">
        <f t="shared" si="11"/>
        <v>0</v>
      </c>
    </row>
    <row r="70" spans="1:9" ht="18.5" thickBot="1">
      <c r="A70" s="4">
        <v>42125</v>
      </c>
      <c r="B70" s="23">
        <v>0.26979999999999998</v>
      </c>
      <c r="C70" s="2">
        <f t="shared" si="7"/>
        <v>1089005.690201248</v>
      </c>
      <c r="D70" s="2">
        <f t="shared" si="1"/>
        <v>1088143.5570664864</v>
      </c>
      <c r="E70" s="1">
        <v>8.7999999999999995E-2</v>
      </c>
      <c r="F70" s="10">
        <f t="shared" si="8"/>
        <v>992386.92404463573</v>
      </c>
      <c r="G70" s="8">
        <f t="shared" si="9"/>
        <v>95756.633021850808</v>
      </c>
      <c r="H70" s="2">
        <f t="shared" si="10"/>
        <v>19452.959998388993</v>
      </c>
      <c r="I70" s="2">
        <f t="shared" si="11"/>
        <v>76303.673023461815</v>
      </c>
    </row>
    <row r="71" spans="1:9" ht="18.5" thickBot="1">
      <c r="A71" s="4">
        <v>42156</v>
      </c>
      <c r="B71" s="22">
        <v>-0.2412</v>
      </c>
      <c r="C71" s="2">
        <f t="shared" si="7"/>
        <v>753023.19796506967</v>
      </c>
      <c r="D71" s="2">
        <f t="shared" si="1"/>
        <v>752427.05208993668</v>
      </c>
      <c r="E71" s="1">
        <v>0</v>
      </c>
      <c r="F71" s="10">
        <f t="shared" si="8"/>
        <v>752427.05208993668</v>
      </c>
      <c r="G71" s="8">
        <f t="shared" si="9"/>
        <v>0</v>
      </c>
      <c r="H71" s="2">
        <f t="shared" si="10"/>
        <v>0</v>
      </c>
      <c r="I71" s="2">
        <f t="shared" si="11"/>
        <v>0</v>
      </c>
    </row>
    <row r="72" spans="1:9" ht="18.5" thickBot="1">
      <c r="A72" s="4">
        <v>42186</v>
      </c>
      <c r="B72" s="22">
        <v>-0.15310000000000001</v>
      </c>
      <c r="C72" s="2">
        <f t="shared" si="7"/>
        <v>637230.47041496739</v>
      </c>
      <c r="D72" s="2">
        <f t="shared" si="1"/>
        <v>636725.99416845397</v>
      </c>
      <c r="E72" s="1">
        <v>0</v>
      </c>
      <c r="F72" s="10">
        <f t="shared" si="8"/>
        <v>636725.99416845397</v>
      </c>
      <c r="G72" s="8">
        <f t="shared" si="9"/>
        <v>0</v>
      </c>
      <c r="H72" s="2">
        <f t="shared" si="10"/>
        <v>0</v>
      </c>
      <c r="I72" s="2">
        <f t="shared" si="11"/>
        <v>0</v>
      </c>
    </row>
    <row r="73" spans="1:9" ht="18.5" thickBot="1">
      <c r="A73" s="4">
        <v>42217</v>
      </c>
      <c r="B73" s="22">
        <v>-0.1729</v>
      </c>
      <c r="C73" s="2">
        <f t="shared" si="7"/>
        <v>526636.06977672828</v>
      </c>
      <c r="D73" s="2">
        <f t="shared" si="1"/>
        <v>526219.14779936813</v>
      </c>
      <c r="E73" s="1">
        <v>0</v>
      </c>
      <c r="F73" s="10">
        <f t="shared" si="8"/>
        <v>526219.14779936813</v>
      </c>
      <c r="G73" s="8">
        <f t="shared" si="9"/>
        <v>0</v>
      </c>
      <c r="H73" s="2">
        <f t="shared" si="10"/>
        <v>0</v>
      </c>
      <c r="I73" s="2">
        <f t="shared" si="11"/>
        <v>0</v>
      </c>
    </row>
    <row r="74" spans="1:9" ht="18.5" thickBot="1">
      <c r="A74" s="4">
        <v>42248</v>
      </c>
      <c r="B74" s="22">
        <v>-6.4100000000000004E-2</v>
      </c>
      <c r="C74" s="2">
        <f t="shared" si="7"/>
        <v>492488.50042542862</v>
      </c>
      <c r="D74" s="2">
        <f t="shared" ref="D74:D137" si="12">C74*0.99920833</f>
        <v>492098.61205429683</v>
      </c>
      <c r="E74" s="1">
        <v>0</v>
      </c>
      <c r="F74" s="10">
        <f t="shared" si="8"/>
        <v>492098.61205429683</v>
      </c>
      <c r="G74" s="8">
        <f t="shared" si="9"/>
        <v>0</v>
      </c>
      <c r="H74" s="2">
        <f t="shared" si="10"/>
        <v>0</v>
      </c>
      <c r="I74" s="2">
        <f t="shared" si="11"/>
        <v>0</v>
      </c>
    </row>
    <row r="75" spans="1:9" ht="18.5" thickBot="1">
      <c r="A75" s="4">
        <v>42278</v>
      </c>
      <c r="B75" s="23">
        <v>0.30830000000000002</v>
      </c>
      <c r="C75" s="2">
        <f t="shared" ref="C75:C138" si="13">F74*(1+B75)</f>
        <v>643812.6141506366</v>
      </c>
      <c r="D75" s="2">
        <f t="shared" si="12"/>
        <v>643302.9270183919</v>
      </c>
      <c r="E75" s="1">
        <v>0</v>
      </c>
      <c r="F75" s="10">
        <f t="shared" ref="F75:F138" si="14">D75*(1-E75)</f>
        <v>643302.9270183919</v>
      </c>
      <c r="G75" s="8">
        <f t="shared" ref="G75:G138" si="15">D75*E75</f>
        <v>0</v>
      </c>
      <c r="H75" s="2">
        <f t="shared" ref="H75:H138" si="16">G75*0.20315</f>
        <v>0</v>
      </c>
      <c r="I75" s="2">
        <f t="shared" ref="I75:I138" si="17">G75 -H75</f>
        <v>0</v>
      </c>
    </row>
    <row r="76" spans="1:9" ht="18.5" thickBot="1">
      <c r="A76" s="4">
        <v>42309</v>
      </c>
      <c r="B76" s="23">
        <v>6.6400000000000001E-2</v>
      </c>
      <c r="C76" s="2">
        <f t="shared" si="13"/>
        <v>686018.24137241312</v>
      </c>
      <c r="D76" s="2">
        <f t="shared" si="12"/>
        <v>685475.14131126576</v>
      </c>
      <c r="E76" s="1">
        <v>0</v>
      </c>
      <c r="F76" s="10">
        <f t="shared" si="14"/>
        <v>685475.14131126576</v>
      </c>
      <c r="G76" s="8">
        <f t="shared" si="15"/>
        <v>0</v>
      </c>
      <c r="H76" s="2">
        <f t="shared" si="16"/>
        <v>0</v>
      </c>
      <c r="I76" s="2">
        <f t="shared" si="17"/>
        <v>0</v>
      </c>
    </row>
    <row r="77" spans="1:9" ht="18.5" thickBot="1">
      <c r="A77" s="4">
        <v>42339</v>
      </c>
      <c r="B77" s="22">
        <v>-6.8500000000000005E-2</v>
      </c>
      <c r="C77" s="2">
        <f t="shared" si="13"/>
        <v>638520.094131444</v>
      </c>
      <c r="D77" s="2">
        <f t="shared" si="12"/>
        <v>638014.59692852292</v>
      </c>
      <c r="E77" s="1">
        <v>0</v>
      </c>
      <c r="F77" s="10">
        <f t="shared" si="14"/>
        <v>638014.59692852292</v>
      </c>
      <c r="G77" s="8">
        <f t="shared" si="15"/>
        <v>0</v>
      </c>
      <c r="H77" s="2">
        <f t="shared" si="16"/>
        <v>0</v>
      </c>
      <c r="I77" s="2">
        <f t="shared" si="17"/>
        <v>0</v>
      </c>
    </row>
    <row r="78" spans="1:9" ht="18.5" thickBot="1">
      <c r="A78" s="4">
        <v>42370</v>
      </c>
      <c r="B78" s="22">
        <v>-0.23380000000000001</v>
      </c>
      <c r="C78" s="2">
        <f t="shared" si="13"/>
        <v>488846.78416663426</v>
      </c>
      <c r="D78" s="2">
        <f t="shared" si="12"/>
        <v>488459.77883301303</v>
      </c>
      <c r="E78" s="1">
        <v>0</v>
      </c>
      <c r="F78" s="10">
        <f t="shared" si="14"/>
        <v>488459.77883301303</v>
      </c>
      <c r="G78" s="8">
        <f t="shared" si="15"/>
        <v>0</v>
      </c>
      <c r="H78" s="2">
        <f t="shared" si="16"/>
        <v>0</v>
      </c>
      <c r="I78" s="2">
        <f t="shared" si="17"/>
        <v>0</v>
      </c>
    </row>
    <row r="79" spans="1:9" ht="18.5" thickBot="1">
      <c r="A79" s="4">
        <v>42401</v>
      </c>
      <c r="B79" s="23">
        <v>3.1699999999999999E-2</v>
      </c>
      <c r="C79" s="2">
        <f t="shared" si="13"/>
        <v>503943.95382201957</v>
      </c>
      <c r="D79" s="2">
        <f t="shared" si="12"/>
        <v>503544.99651209731</v>
      </c>
      <c r="E79" s="1">
        <v>0</v>
      </c>
      <c r="F79" s="10">
        <f t="shared" si="14"/>
        <v>503544.99651209731</v>
      </c>
      <c r="G79" s="8">
        <f t="shared" si="15"/>
        <v>0</v>
      </c>
      <c r="H79" s="2">
        <f t="shared" si="16"/>
        <v>0</v>
      </c>
      <c r="I79" s="2">
        <f t="shared" si="17"/>
        <v>0</v>
      </c>
    </row>
    <row r="80" spans="1:9" ht="18.5" thickBot="1">
      <c r="A80" s="4">
        <v>42430</v>
      </c>
      <c r="B80" s="23">
        <v>0.27650000000000002</v>
      </c>
      <c r="C80" s="2">
        <f t="shared" si="13"/>
        <v>642775.18804769218</v>
      </c>
      <c r="D80" s="2">
        <f t="shared" si="12"/>
        <v>642266.32221457048</v>
      </c>
      <c r="E80" s="1">
        <v>0</v>
      </c>
      <c r="F80" s="10">
        <f t="shared" si="14"/>
        <v>642266.32221457048</v>
      </c>
      <c r="G80" s="8">
        <f t="shared" si="15"/>
        <v>0</v>
      </c>
      <c r="H80" s="2">
        <f t="shared" si="16"/>
        <v>0</v>
      </c>
      <c r="I80" s="2">
        <f t="shared" si="17"/>
        <v>0</v>
      </c>
    </row>
    <row r="81" spans="1:9" ht="18.5" thickBot="1">
      <c r="A81" s="4">
        <v>42461</v>
      </c>
      <c r="B81" s="22">
        <v>-0.1411</v>
      </c>
      <c r="C81" s="2">
        <f t="shared" si="13"/>
        <v>551642.54415009462</v>
      </c>
      <c r="D81" s="2">
        <f t="shared" si="12"/>
        <v>551205.82529716729</v>
      </c>
      <c r="E81" s="1">
        <v>0</v>
      </c>
      <c r="F81" s="10">
        <f t="shared" si="14"/>
        <v>551205.82529716729</v>
      </c>
      <c r="G81" s="8">
        <f t="shared" si="15"/>
        <v>0</v>
      </c>
      <c r="H81" s="2">
        <f t="shared" si="16"/>
        <v>0</v>
      </c>
      <c r="I81" s="2">
        <f t="shared" si="17"/>
        <v>0</v>
      </c>
    </row>
    <row r="82" spans="1:9" ht="18.5" thickBot="1">
      <c r="A82" s="4">
        <v>42491</v>
      </c>
      <c r="B82" s="23">
        <v>0.26850000000000002</v>
      </c>
      <c r="C82" s="2">
        <f t="shared" si="13"/>
        <v>699204.58938945667</v>
      </c>
      <c r="D82" s="2">
        <f t="shared" si="12"/>
        <v>698651.05009217467</v>
      </c>
      <c r="E82" s="1">
        <v>0</v>
      </c>
      <c r="F82" s="10">
        <f t="shared" si="14"/>
        <v>698651.05009217467</v>
      </c>
      <c r="G82" s="8">
        <f t="shared" si="15"/>
        <v>0</v>
      </c>
      <c r="H82" s="2">
        <f t="shared" si="16"/>
        <v>0</v>
      </c>
      <c r="I82" s="2">
        <f t="shared" si="17"/>
        <v>0</v>
      </c>
    </row>
    <row r="83" spans="1:9" ht="18.5" thickBot="1">
      <c r="A83" s="4">
        <v>42522</v>
      </c>
      <c r="B83" s="22">
        <v>-5.2999999999999999E-2</v>
      </c>
      <c r="C83" s="2">
        <f t="shared" si="13"/>
        <v>661622.54443728935</v>
      </c>
      <c r="D83" s="2">
        <f t="shared" si="12"/>
        <v>661098.75771753467</v>
      </c>
      <c r="E83" s="1">
        <v>0</v>
      </c>
      <c r="F83" s="10">
        <f t="shared" si="14"/>
        <v>661098.75771753467</v>
      </c>
      <c r="G83" s="8">
        <f t="shared" si="15"/>
        <v>0</v>
      </c>
      <c r="H83" s="2">
        <f t="shared" si="16"/>
        <v>0</v>
      </c>
      <c r="I83" s="2">
        <f t="shared" si="17"/>
        <v>0</v>
      </c>
    </row>
    <row r="84" spans="1:9" ht="18.5" thickBot="1">
      <c r="A84" s="4">
        <v>42552</v>
      </c>
      <c r="B84" s="23">
        <v>0.3473</v>
      </c>
      <c r="C84" s="2">
        <f t="shared" si="13"/>
        <v>890698.35627283447</v>
      </c>
      <c r="D84" s="2">
        <f t="shared" si="12"/>
        <v>889993.21710512391</v>
      </c>
      <c r="E84" s="1">
        <v>0</v>
      </c>
      <c r="F84" s="10">
        <f t="shared" si="14"/>
        <v>889993.21710512391</v>
      </c>
      <c r="G84" s="8">
        <f t="shared" si="15"/>
        <v>0</v>
      </c>
      <c r="H84" s="2">
        <f t="shared" si="16"/>
        <v>0</v>
      </c>
      <c r="I84" s="2">
        <f t="shared" si="17"/>
        <v>0</v>
      </c>
    </row>
    <row r="85" spans="1:9" ht="18.5" thickBot="1">
      <c r="A85" s="4">
        <v>42583</v>
      </c>
      <c r="B85" s="23">
        <v>0.1459</v>
      </c>
      <c r="C85" s="2">
        <f t="shared" si="13"/>
        <v>1019843.2274807615</v>
      </c>
      <c r="D85" s="2">
        <f t="shared" si="12"/>
        <v>1019035.8481928618</v>
      </c>
      <c r="E85" s="1">
        <v>1.9E-2</v>
      </c>
      <c r="F85" s="10">
        <f t="shared" si="14"/>
        <v>999674.16707719734</v>
      </c>
      <c r="G85" s="8">
        <f t="shared" si="15"/>
        <v>19361.681115664374</v>
      </c>
      <c r="H85" s="2">
        <f t="shared" si="16"/>
        <v>3933.3255186472175</v>
      </c>
      <c r="I85" s="2">
        <f t="shared" si="17"/>
        <v>15428.355597017156</v>
      </c>
    </row>
    <row r="86" spans="1:9" ht="18.5" thickBot="1">
      <c r="A86" s="4">
        <v>42614</v>
      </c>
      <c r="B86" s="23">
        <v>0.1181</v>
      </c>
      <c r="C86" s="2">
        <f t="shared" si="13"/>
        <v>1117735.6862090144</v>
      </c>
      <c r="D86" s="2">
        <f t="shared" si="12"/>
        <v>1116850.8083983134</v>
      </c>
      <c r="E86" s="1">
        <v>0.11600000000000001</v>
      </c>
      <c r="F86" s="10">
        <f t="shared" si="14"/>
        <v>987296.114624109</v>
      </c>
      <c r="G86" s="8">
        <f t="shared" si="15"/>
        <v>129554.69377420435</v>
      </c>
      <c r="H86" s="2">
        <f t="shared" si="16"/>
        <v>26319.036040229614</v>
      </c>
      <c r="I86" s="2">
        <f t="shared" si="17"/>
        <v>103235.65773397475</v>
      </c>
    </row>
    <row r="87" spans="1:9" ht="18.5" thickBot="1">
      <c r="A87" s="4">
        <v>42644</v>
      </c>
      <c r="B87" s="22">
        <v>-4.8599999999999997E-2</v>
      </c>
      <c r="C87" s="2">
        <f t="shared" si="13"/>
        <v>939313.5234533773</v>
      </c>
      <c r="D87" s="2">
        <f t="shared" si="12"/>
        <v>938569.89711626491</v>
      </c>
      <c r="E87" s="1">
        <v>0</v>
      </c>
      <c r="F87" s="10">
        <f t="shared" si="14"/>
        <v>938569.89711626491</v>
      </c>
      <c r="G87" s="8">
        <f t="shared" si="15"/>
        <v>0</v>
      </c>
      <c r="H87" s="2">
        <f t="shared" si="16"/>
        <v>0</v>
      </c>
      <c r="I87" s="2">
        <f t="shared" si="17"/>
        <v>0</v>
      </c>
    </row>
    <row r="88" spans="1:9" ht="18.5" thickBot="1">
      <c r="A88" s="4">
        <v>42675</v>
      </c>
      <c r="B88" s="23">
        <v>0.2172</v>
      </c>
      <c r="C88" s="2">
        <f t="shared" si="13"/>
        <v>1142427.2787699178</v>
      </c>
      <c r="D88" s="2">
        <f t="shared" si="12"/>
        <v>1141522.853366134</v>
      </c>
      <c r="E88" s="1">
        <v>0.14099999999999999</v>
      </c>
      <c r="F88" s="10">
        <f t="shared" si="14"/>
        <v>980568.1310415091</v>
      </c>
      <c r="G88" s="8">
        <f t="shared" si="15"/>
        <v>160954.72232462489</v>
      </c>
      <c r="H88" s="2">
        <f t="shared" si="16"/>
        <v>32697.951840247548</v>
      </c>
      <c r="I88" s="2">
        <f t="shared" si="17"/>
        <v>128256.77048437734</v>
      </c>
    </row>
    <row r="89" spans="1:9" ht="18.5" thickBot="1">
      <c r="A89" s="4">
        <v>42705</v>
      </c>
      <c r="B89" s="23">
        <v>2.5000000000000001E-2</v>
      </c>
      <c r="C89" s="2">
        <f t="shared" si="13"/>
        <v>1005082.3343175467</v>
      </c>
      <c r="D89" s="2">
        <f t="shared" si="12"/>
        <v>1004286.6407859375</v>
      </c>
      <c r="E89" s="1">
        <v>4.0000000000000001E-3</v>
      </c>
      <c r="F89" s="10">
        <f t="shared" si="14"/>
        <v>1000269.4942227938</v>
      </c>
      <c r="G89" s="8">
        <f t="shared" si="15"/>
        <v>4017.1465631437504</v>
      </c>
      <c r="H89" s="2">
        <f t="shared" si="16"/>
        <v>816.08332430265284</v>
      </c>
      <c r="I89" s="2">
        <f t="shared" si="17"/>
        <v>3201.0632388410977</v>
      </c>
    </row>
    <row r="90" spans="1:9" ht="18.5" thickBot="1">
      <c r="A90" s="4">
        <v>42736</v>
      </c>
      <c r="B90" s="23">
        <v>0.12280000000000001</v>
      </c>
      <c r="C90" s="2">
        <f t="shared" si="13"/>
        <v>1123102.5881133529</v>
      </c>
      <c r="D90" s="2">
        <f t="shared" si="12"/>
        <v>1122213.4614874211</v>
      </c>
      <c r="E90" s="1">
        <v>0.122</v>
      </c>
      <c r="F90" s="10">
        <f t="shared" si="14"/>
        <v>985303.41918595566</v>
      </c>
      <c r="G90" s="8">
        <f t="shared" si="15"/>
        <v>136910.04230146538</v>
      </c>
      <c r="H90" s="2">
        <f t="shared" si="16"/>
        <v>27813.275093542692</v>
      </c>
      <c r="I90" s="2">
        <f t="shared" si="17"/>
        <v>109096.76720792269</v>
      </c>
    </row>
    <row r="91" spans="1:9" ht="18.5" thickBot="1">
      <c r="A91" s="4">
        <v>42767</v>
      </c>
      <c r="B91" s="23">
        <v>8.0799999999999997E-2</v>
      </c>
      <c r="C91" s="2">
        <f t="shared" si="13"/>
        <v>1064915.9354561809</v>
      </c>
      <c r="D91" s="2">
        <f t="shared" si="12"/>
        <v>1064072.8734575582</v>
      </c>
      <c r="E91" s="1">
        <v>6.4000000000000001E-2</v>
      </c>
      <c r="F91" s="10">
        <f t="shared" si="14"/>
        <v>995972.20955627447</v>
      </c>
      <c r="G91" s="8">
        <f t="shared" si="15"/>
        <v>68100.663901283726</v>
      </c>
      <c r="H91" s="2">
        <f t="shared" si="16"/>
        <v>13834.649871545789</v>
      </c>
      <c r="I91" s="2">
        <f t="shared" si="17"/>
        <v>54266.01402973794</v>
      </c>
    </row>
    <row r="92" spans="1:9" ht="18.5" thickBot="1">
      <c r="A92" s="4">
        <v>42795</v>
      </c>
      <c r="B92" s="23">
        <v>0.1303</v>
      </c>
      <c r="C92" s="2">
        <f t="shared" si="13"/>
        <v>1125747.3884614571</v>
      </c>
      <c r="D92" s="2">
        <f t="shared" si="12"/>
        <v>1124856.1680264338</v>
      </c>
      <c r="E92" s="1">
        <v>0.124</v>
      </c>
      <c r="F92" s="10">
        <f t="shared" si="14"/>
        <v>985374.00319115596</v>
      </c>
      <c r="G92" s="8">
        <f t="shared" si="15"/>
        <v>139482.1648352778</v>
      </c>
      <c r="H92" s="2">
        <f t="shared" si="16"/>
        <v>28335.801786286684</v>
      </c>
      <c r="I92" s="2">
        <f t="shared" si="17"/>
        <v>111146.36304899112</v>
      </c>
    </row>
    <row r="93" spans="1:9" ht="18.5" thickBot="1">
      <c r="A93" s="4">
        <v>42826</v>
      </c>
      <c r="B93" s="22">
        <v>-2.4E-2</v>
      </c>
      <c r="C93" s="2">
        <f t="shared" si="13"/>
        <v>961725.02711456816</v>
      </c>
      <c r="D93" s="2">
        <f t="shared" si="12"/>
        <v>960963.65826235234</v>
      </c>
      <c r="E93" s="1">
        <v>0</v>
      </c>
      <c r="F93" s="10">
        <f t="shared" si="14"/>
        <v>960963.65826235234</v>
      </c>
      <c r="G93" s="8">
        <f t="shared" si="15"/>
        <v>0</v>
      </c>
      <c r="H93" s="2">
        <f t="shared" si="16"/>
        <v>0</v>
      </c>
      <c r="I93" s="2">
        <f t="shared" si="17"/>
        <v>0</v>
      </c>
    </row>
    <row r="94" spans="1:9" ht="18.5" thickBot="1">
      <c r="A94" s="4">
        <v>42856</v>
      </c>
      <c r="B94" s="23">
        <v>0.2671</v>
      </c>
      <c r="C94" s="2">
        <f t="shared" si="13"/>
        <v>1217637.0513842267</v>
      </c>
      <c r="D94" s="2">
        <f t="shared" si="12"/>
        <v>1216673.0846597573</v>
      </c>
      <c r="E94" s="1">
        <v>0.216</v>
      </c>
      <c r="F94" s="10">
        <f t="shared" si="14"/>
        <v>953871.69837324973</v>
      </c>
      <c r="G94" s="8">
        <f t="shared" si="15"/>
        <v>262801.38628650759</v>
      </c>
      <c r="H94" s="2">
        <f t="shared" si="16"/>
        <v>53388.10162410402</v>
      </c>
      <c r="I94" s="2">
        <f t="shared" si="17"/>
        <v>209413.28466240357</v>
      </c>
    </row>
    <row r="95" spans="1:9" ht="18.5" thickBot="1">
      <c r="A95" s="4">
        <v>42887</v>
      </c>
      <c r="B95" s="22">
        <v>-0.15859999999999999</v>
      </c>
      <c r="C95" s="2">
        <f t="shared" si="13"/>
        <v>802587.64701125235</v>
      </c>
      <c r="D95" s="2">
        <f t="shared" si="12"/>
        <v>801952.26244874299</v>
      </c>
      <c r="E95" s="1">
        <v>0</v>
      </c>
      <c r="F95" s="10">
        <f t="shared" si="14"/>
        <v>801952.26244874299</v>
      </c>
      <c r="G95" s="8">
        <f t="shared" si="15"/>
        <v>0</v>
      </c>
      <c r="H95" s="2">
        <f t="shared" si="16"/>
        <v>0</v>
      </c>
      <c r="I95" s="2">
        <f t="shared" si="17"/>
        <v>0</v>
      </c>
    </row>
    <row r="96" spans="1:9" ht="18.5" thickBot="1">
      <c r="A96" s="4">
        <v>42917</v>
      </c>
      <c r="B96" s="23">
        <v>0.14319999999999999</v>
      </c>
      <c r="C96" s="2">
        <f t="shared" si="13"/>
        <v>916791.82643140294</v>
      </c>
      <c r="D96" s="2">
        <f t="shared" si="12"/>
        <v>916066.02984617196</v>
      </c>
      <c r="E96" s="1">
        <v>0</v>
      </c>
      <c r="F96" s="10">
        <f t="shared" si="14"/>
        <v>916066.02984617196</v>
      </c>
      <c r="G96" s="8">
        <f t="shared" si="15"/>
        <v>0</v>
      </c>
      <c r="H96" s="2">
        <f t="shared" si="16"/>
        <v>0</v>
      </c>
      <c r="I96" s="2">
        <f t="shared" si="17"/>
        <v>0</v>
      </c>
    </row>
    <row r="97" spans="1:9" ht="18.5" thickBot="1">
      <c r="A97" s="4">
        <v>42948</v>
      </c>
      <c r="B97" s="23">
        <v>7.3800000000000004E-2</v>
      </c>
      <c r="C97" s="2">
        <f t="shared" si="13"/>
        <v>983671.70284881955</v>
      </c>
      <c r="D97" s="2">
        <f t="shared" si="12"/>
        <v>982892.95947182516</v>
      </c>
      <c r="E97" s="1">
        <v>0</v>
      </c>
      <c r="F97" s="10">
        <f t="shared" si="14"/>
        <v>982892.95947182516</v>
      </c>
      <c r="G97" s="8">
        <f t="shared" si="15"/>
        <v>0</v>
      </c>
      <c r="H97" s="2">
        <f t="shared" si="16"/>
        <v>0</v>
      </c>
      <c r="I97" s="2">
        <f t="shared" si="17"/>
        <v>0</v>
      </c>
    </row>
    <row r="98" spans="1:9" ht="18.5" thickBot="1">
      <c r="A98" s="4">
        <v>42979</v>
      </c>
      <c r="B98" s="23">
        <v>0.152</v>
      </c>
      <c r="C98" s="2">
        <f t="shared" si="13"/>
        <v>1132292.6893115425</v>
      </c>
      <c r="D98" s="2">
        <f t="shared" si="12"/>
        <v>1131396.2871581952</v>
      </c>
      <c r="E98" s="1">
        <v>0.13100000000000001</v>
      </c>
      <c r="F98" s="10">
        <f t="shared" si="14"/>
        <v>983183.37354047154</v>
      </c>
      <c r="G98" s="8">
        <f t="shared" si="15"/>
        <v>148212.91361772356</v>
      </c>
      <c r="H98" s="2">
        <f t="shared" si="16"/>
        <v>30109.45340144054</v>
      </c>
      <c r="I98" s="2">
        <f t="shared" si="17"/>
        <v>118103.46021628303</v>
      </c>
    </row>
    <row r="99" spans="1:9" ht="18.5" thickBot="1">
      <c r="A99" s="4">
        <v>43009</v>
      </c>
      <c r="B99" s="23">
        <v>0.28370000000000001</v>
      </c>
      <c r="C99" s="2">
        <f t="shared" si="13"/>
        <v>1262112.4966139034</v>
      </c>
      <c r="D99" s="2">
        <f t="shared" si="12"/>
        <v>1261113.3200137091</v>
      </c>
      <c r="E99" s="1">
        <v>0.26100000000000001</v>
      </c>
      <c r="F99" s="10">
        <f t="shared" si="14"/>
        <v>931962.74349013099</v>
      </c>
      <c r="G99" s="8">
        <f t="shared" si="15"/>
        <v>329150.57652357809</v>
      </c>
      <c r="H99" s="2">
        <f t="shared" si="16"/>
        <v>66866.939620764882</v>
      </c>
      <c r="I99" s="2">
        <f t="shared" si="17"/>
        <v>262283.63690281322</v>
      </c>
    </row>
    <row r="100" spans="1:9" ht="18.5" thickBot="1">
      <c r="A100" s="4">
        <v>43040</v>
      </c>
      <c r="B100" s="22">
        <v>-1.5299999999999999E-2</v>
      </c>
      <c r="C100" s="2">
        <f t="shared" si="13"/>
        <v>917703.71351473196</v>
      </c>
      <c r="D100" s="2">
        <f t="shared" si="12"/>
        <v>916977.19501585374</v>
      </c>
      <c r="E100" s="1">
        <v>0</v>
      </c>
      <c r="F100" s="10">
        <f t="shared" si="14"/>
        <v>916977.19501585374</v>
      </c>
      <c r="G100" s="8">
        <f t="shared" si="15"/>
        <v>0</v>
      </c>
      <c r="H100" s="2">
        <f t="shared" si="16"/>
        <v>0</v>
      </c>
      <c r="I100" s="2">
        <f t="shared" si="17"/>
        <v>0</v>
      </c>
    </row>
    <row r="101" spans="1:9" ht="18.5" thickBot="1">
      <c r="A101" s="4">
        <v>43070</v>
      </c>
      <c r="B101" s="22">
        <v>-5.3499999999999999E-2</v>
      </c>
      <c r="C101" s="2">
        <f t="shared" si="13"/>
        <v>867918.91508250555</v>
      </c>
      <c r="D101" s="2">
        <f t="shared" si="12"/>
        <v>867231.80971500219</v>
      </c>
      <c r="E101" s="1">
        <v>0</v>
      </c>
      <c r="F101" s="10">
        <f t="shared" si="14"/>
        <v>867231.80971500219</v>
      </c>
      <c r="G101" s="8">
        <f t="shared" si="15"/>
        <v>0</v>
      </c>
      <c r="H101" s="2">
        <f t="shared" si="16"/>
        <v>0</v>
      </c>
      <c r="I101" s="2">
        <f t="shared" si="17"/>
        <v>0</v>
      </c>
    </row>
    <row r="102" spans="1:9" ht="18.5" thickBot="1">
      <c r="A102" s="4">
        <v>43101</v>
      </c>
      <c r="B102" s="23">
        <v>0.2611</v>
      </c>
      <c r="C102" s="2">
        <f t="shared" si="13"/>
        <v>1093666.0352315891</v>
      </c>
      <c r="D102" s="2">
        <f t="shared" si="12"/>
        <v>1092800.2126414774</v>
      </c>
      <c r="E102" s="1">
        <v>9.1999999999999998E-2</v>
      </c>
      <c r="F102" s="10">
        <f t="shared" si="14"/>
        <v>992262.59307846148</v>
      </c>
      <c r="G102" s="8">
        <f t="shared" si="15"/>
        <v>100537.61956301592</v>
      </c>
      <c r="H102" s="2">
        <f t="shared" si="16"/>
        <v>20424.217414226685</v>
      </c>
      <c r="I102" s="2">
        <f t="shared" si="17"/>
        <v>80113.402148789231</v>
      </c>
    </row>
    <row r="103" spans="1:9" ht="18.5" thickBot="1">
      <c r="A103" s="4">
        <v>43132</v>
      </c>
      <c r="B103" s="22">
        <v>-2.87E-2</v>
      </c>
      <c r="C103" s="2">
        <f t="shared" si="13"/>
        <v>963784.65665710974</v>
      </c>
      <c r="D103" s="2">
        <f t="shared" si="12"/>
        <v>963021.65725797403</v>
      </c>
      <c r="E103" s="1">
        <v>0</v>
      </c>
      <c r="F103" s="10">
        <f t="shared" si="14"/>
        <v>963021.65725797403</v>
      </c>
      <c r="G103" s="8">
        <f t="shared" si="15"/>
        <v>0</v>
      </c>
      <c r="H103" s="2">
        <f t="shared" si="16"/>
        <v>0</v>
      </c>
      <c r="I103" s="2">
        <f t="shared" si="17"/>
        <v>0</v>
      </c>
    </row>
    <row r="104" spans="1:9" ht="18.5" thickBot="1">
      <c r="A104" s="4">
        <v>43160</v>
      </c>
      <c r="B104" s="22">
        <v>-9.5299999999999996E-2</v>
      </c>
      <c r="C104" s="2">
        <f t="shared" si="13"/>
        <v>871245.69332128915</v>
      </c>
      <c r="D104" s="2">
        <f t="shared" si="12"/>
        <v>870555.95424325741</v>
      </c>
      <c r="E104" s="1">
        <v>0</v>
      </c>
      <c r="F104" s="10">
        <f t="shared" si="14"/>
        <v>870555.95424325741</v>
      </c>
      <c r="G104" s="8">
        <f t="shared" si="15"/>
        <v>0</v>
      </c>
      <c r="H104" s="2">
        <f t="shared" si="16"/>
        <v>0</v>
      </c>
      <c r="I104" s="2">
        <f t="shared" si="17"/>
        <v>0</v>
      </c>
    </row>
    <row r="105" spans="1:9" ht="18.5" thickBot="1">
      <c r="A105" s="4">
        <v>43191</v>
      </c>
      <c r="B105" s="22">
        <v>-0.20230000000000001</v>
      </c>
      <c r="C105" s="2">
        <f t="shared" si="13"/>
        <v>694442.48469984636</v>
      </c>
      <c r="D105" s="2">
        <f t="shared" si="12"/>
        <v>693892.71541798406</v>
      </c>
      <c r="E105" s="1">
        <v>0</v>
      </c>
      <c r="F105" s="10">
        <f t="shared" si="14"/>
        <v>693892.71541798406</v>
      </c>
      <c r="G105" s="8">
        <f t="shared" si="15"/>
        <v>0</v>
      </c>
      <c r="H105" s="2">
        <f t="shared" si="16"/>
        <v>0</v>
      </c>
      <c r="I105" s="2">
        <f t="shared" si="17"/>
        <v>0</v>
      </c>
    </row>
    <row r="106" spans="1:9" ht="18.5" thickBot="1">
      <c r="A106" s="4">
        <v>43221</v>
      </c>
      <c r="B106" s="23">
        <v>0.35520000000000002</v>
      </c>
      <c r="C106" s="2">
        <f t="shared" si="13"/>
        <v>940363.40793445194</v>
      </c>
      <c r="D106" s="2">
        <f t="shared" si="12"/>
        <v>939618.95043529244</v>
      </c>
      <c r="E106" s="1">
        <v>0</v>
      </c>
      <c r="F106" s="10">
        <f t="shared" si="14"/>
        <v>939618.95043529244</v>
      </c>
      <c r="G106" s="8">
        <f t="shared" si="15"/>
        <v>0</v>
      </c>
      <c r="H106" s="2">
        <f t="shared" si="16"/>
        <v>0</v>
      </c>
      <c r="I106" s="2">
        <f t="shared" si="17"/>
        <v>0</v>
      </c>
    </row>
    <row r="107" spans="1:9" ht="18.5" thickBot="1">
      <c r="A107" s="4">
        <v>43252</v>
      </c>
      <c r="B107" s="22">
        <v>-0.14349999999999999</v>
      </c>
      <c r="C107" s="2">
        <f t="shared" si="13"/>
        <v>804783.63104782801</v>
      </c>
      <c r="D107" s="2">
        <f t="shared" si="12"/>
        <v>804146.5079906364</v>
      </c>
      <c r="E107" s="1">
        <v>0</v>
      </c>
      <c r="F107" s="10">
        <f t="shared" si="14"/>
        <v>804146.5079906364</v>
      </c>
      <c r="G107" s="8">
        <f t="shared" si="15"/>
        <v>0</v>
      </c>
      <c r="H107" s="2">
        <f t="shared" si="16"/>
        <v>0</v>
      </c>
      <c r="I107" s="2">
        <f t="shared" si="17"/>
        <v>0</v>
      </c>
    </row>
    <row r="108" spans="1:9" ht="18.5" thickBot="1">
      <c r="A108" s="4">
        <v>43282</v>
      </c>
      <c r="B108" s="23">
        <v>0.1111</v>
      </c>
      <c r="C108" s="2">
        <f t="shared" si="13"/>
        <v>893487.18502839608</v>
      </c>
      <c r="D108" s="2">
        <f t="shared" si="12"/>
        <v>892779.83802862465</v>
      </c>
      <c r="E108" s="1">
        <v>0</v>
      </c>
      <c r="F108" s="10">
        <f t="shared" si="14"/>
        <v>892779.83802862465</v>
      </c>
      <c r="G108" s="8">
        <f t="shared" si="15"/>
        <v>0</v>
      </c>
      <c r="H108" s="2">
        <f t="shared" si="16"/>
        <v>0</v>
      </c>
      <c r="I108" s="2">
        <f t="shared" si="17"/>
        <v>0</v>
      </c>
    </row>
    <row r="109" spans="1:9" ht="18.5" thickBot="1">
      <c r="A109" s="4">
        <v>43313</v>
      </c>
      <c r="B109" s="23">
        <v>6.8599999999999994E-2</v>
      </c>
      <c r="C109" s="2">
        <f t="shared" si="13"/>
        <v>954024.53491738834</v>
      </c>
      <c r="D109" s="2">
        <f t="shared" si="12"/>
        <v>953269.26231383032</v>
      </c>
      <c r="E109" s="1">
        <v>0</v>
      </c>
      <c r="F109" s="10">
        <f t="shared" si="14"/>
        <v>953269.26231383032</v>
      </c>
      <c r="G109" s="8">
        <f t="shared" si="15"/>
        <v>0</v>
      </c>
      <c r="H109" s="2">
        <f t="shared" si="16"/>
        <v>0</v>
      </c>
      <c r="I109" s="2">
        <f t="shared" si="17"/>
        <v>0</v>
      </c>
    </row>
    <row r="110" spans="1:9" ht="18.5" thickBot="1">
      <c r="A110" s="4">
        <v>43344</v>
      </c>
      <c r="B110" s="22">
        <v>-7.9699999999999993E-2</v>
      </c>
      <c r="C110" s="2">
        <f t="shared" si="13"/>
        <v>877293.7021074181</v>
      </c>
      <c r="D110" s="2">
        <f t="shared" si="12"/>
        <v>876599.17500227073</v>
      </c>
      <c r="E110" s="1">
        <v>0</v>
      </c>
      <c r="F110" s="10">
        <f t="shared" si="14"/>
        <v>876599.17500227073</v>
      </c>
      <c r="G110" s="8">
        <f t="shared" si="15"/>
        <v>0</v>
      </c>
      <c r="H110" s="2">
        <f t="shared" si="16"/>
        <v>0</v>
      </c>
      <c r="I110" s="2">
        <f t="shared" si="17"/>
        <v>0</v>
      </c>
    </row>
    <row r="111" spans="1:9" ht="18.5" thickBot="1">
      <c r="A111" s="4">
        <v>43374</v>
      </c>
      <c r="B111" s="22">
        <v>-0.34970000000000001</v>
      </c>
      <c r="C111" s="2">
        <f t="shared" si="13"/>
        <v>570052.44350397668</v>
      </c>
      <c r="D111" s="2">
        <f t="shared" si="12"/>
        <v>569601.15008602792</v>
      </c>
      <c r="E111" s="1">
        <v>0</v>
      </c>
      <c r="F111" s="10">
        <f t="shared" si="14"/>
        <v>569601.15008602792</v>
      </c>
      <c r="G111" s="8">
        <f t="shared" si="15"/>
        <v>0</v>
      </c>
      <c r="H111" s="2">
        <f t="shared" si="16"/>
        <v>0</v>
      </c>
      <c r="I111" s="2">
        <f t="shared" si="17"/>
        <v>0</v>
      </c>
    </row>
    <row r="112" spans="1:9" ht="18.5" thickBot="1">
      <c r="A112" s="4">
        <v>43405</v>
      </c>
      <c r="B112" s="23">
        <v>6.3200000000000006E-2</v>
      </c>
      <c r="C112" s="2">
        <f t="shared" si="13"/>
        <v>605599.94277146482</v>
      </c>
      <c r="D112" s="2">
        <f t="shared" si="12"/>
        <v>605120.50746477093</v>
      </c>
      <c r="E112" s="1">
        <v>0</v>
      </c>
      <c r="F112" s="10">
        <f t="shared" si="14"/>
        <v>605120.50746477093</v>
      </c>
      <c r="G112" s="8">
        <f t="shared" si="15"/>
        <v>0</v>
      </c>
      <c r="H112" s="2">
        <f t="shared" si="16"/>
        <v>0</v>
      </c>
      <c r="I112" s="2">
        <f t="shared" si="17"/>
        <v>0</v>
      </c>
    </row>
    <row r="113" spans="1:9" ht="18.5" thickBot="1">
      <c r="A113" s="4">
        <v>43435</v>
      </c>
      <c r="B113" s="22">
        <v>-0.2205</v>
      </c>
      <c r="C113" s="2">
        <f t="shared" si="13"/>
        <v>471691.4355687889</v>
      </c>
      <c r="D113" s="2">
        <f t="shared" si="12"/>
        <v>471318.01160999213</v>
      </c>
      <c r="E113" s="1">
        <v>0</v>
      </c>
      <c r="F113" s="10">
        <f t="shared" si="14"/>
        <v>471318.01160999213</v>
      </c>
      <c r="G113" s="8">
        <f t="shared" si="15"/>
        <v>0</v>
      </c>
      <c r="H113" s="2">
        <f t="shared" si="16"/>
        <v>0</v>
      </c>
      <c r="I113" s="2">
        <f t="shared" si="17"/>
        <v>0</v>
      </c>
    </row>
    <row r="114" spans="1:9" ht="18.5" thickBot="1">
      <c r="A114" s="4">
        <v>43466</v>
      </c>
      <c r="B114" s="23">
        <v>0.27739999999999998</v>
      </c>
      <c r="C114" s="2">
        <f t="shared" si="13"/>
        <v>602061.62803060398</v>
      </c>
      <c r="D114" s="2">
        <f t="shared" si="12"/>
        <v>601584.99390154099</v>
      </c>
      <c r="E114" s="1">
        <v>0</v>
      </c>
      <c r="F114" s="10">
        <f t="shared" si="14"/>
        <v>601584.99390154099</v>
      </c>
      <c r="G114" s="8">
        <f t="shared" si="15"/>
        <v>0</v>
      </c>
      <c r="H114" s="2">
        <f t="shared" si="16"/>
        <v>0</v>
      </c>
      <c r="I114" s="2">
        <f t="shared" si="17"/>
        <v>0</v>
      </c>
    </row>
    <row r="115" spans="1:9" ht="18.5" thickBot="1">
      <c r="A115" s="4">
        <v>43497</v>
      </c>
      <c r="B115" s="23">
        <v>0.1908</v>
      </c>
      <c r="C115" s="2">
        <f t="shared" si="13"/>
        <v>716367.41073795501</v>
      </c>
      <c r="D115" s="2">
        <f t="shared" si="12"/>
        <v>715800.28414989612</v>
      </c>
      <c r="E115" s="1">
        <v>0</v>
      </c>
      <c r="F115" s="10">
        <f t="shared" si="14"/>
        <v>715800.28414989612</v>
      </c>
      <c r="G115" s="8">
        <f t="shared" si="15"/>
        <v>0</v>
      </c>
      <c r="H115" s="2">
        <f t="shared" si="16"/>
        <v>0</v>
      </c>
      <c r="I115" s="2">
        <f t="shared" si="17"/>
        <v>0</v>
      </c>
    </row>
    <row r="116" spans="1:9" ht="18.5" thickBot="1">
      <c r="A116" s="4">
        <v>43525</v>
      </c>
      <c r="B116" s="23">
        <v>8.5199999999999998E-2</v>
      </c>
      <c r="C116" s="2">
        <f t="shared" si="13"/>
        <v>776786.46835946722</v>
      </c>
      <c r="D116" s="2">
        <f t="shared" si="12"/>
        <v>776171.50981606112</v>
      </c>
      <c r="E116" s="1">
        <v>0</v>
      </c>
      <c r="F116" s="10">
        <f t="shared" si="14"/>
        <v>776171.50981606112</v>
      </c>
      <c r="G116" s="8">
        <f t="shared" si="15"/>
        <v>0</v>
      </c>
      <c r="H116" s="2">
        <f t="shared" si="16"/>
        <v>0</v>
      </c>
      <c r="I116" s="2">
        <f t="shared" si="17"/>
        <v>0</v>
      </c>
    </row>
    <row r="117" spans="1:9" ht="18.5" thickBot="1">
      <c r="A117" s="4">
        <v>43556</v>
      </c>
      <c r="B117" s="23">
        <v>0.36720000000000003</v>
      </c>
      <c r="C117" s="2">
        <f t="shared" si="13"/>
        <v>1061181.6882205186</v>
      </c>
      <c r="D117" s="2">
        <f t="shared" si="12"/>
        <v>1060341.582513405</v>
      </c>
      <c r="E117" s="1">
        <v>0</v>
      </c>
      <c r="F117" s="10">
        <f t="shared" si="14"/>
        <v>1060341.582513405</v>
      </c>
      <c r="G117" s="8">
        <f t="shared" si="15"/>
        <v>0</v>
      </c>
      <c r="H117" s="2">
        <f t="shared" si="16"/>
        <v>0</v>
      </c>
      <c r="I117" s="2">
        <f t="shared" si="17"/>
        <v>0</v>
      </c>
    </row>
    <row r="118" spans="1:9" ht="18.5" thickBot="1">
      <c r="A118" s="4">
        <v>43586</v>
      </c>
      <c r="B118" s="22">
        <v>-0.43630000000000002</v>
      </c>
      <c r="C118" s="2">
        <f t="shared" si="13"/>
        <v>597714.55006280635</v>
      </c>
      <c r="D118" s="2">
        <f t="shared" si="12"/>
        <v>597241.35738495807</v>
      </c>
      <c r="E118" s="1">
        <v>0</v>
      </c>
      <c r="F118" s="10">
        <f t="shared" si="14"/>
        <v>597241.35738495807</v>
      </c>
      <c r="G118" s="8">
        <f t="shared" si="15"/>
        <v>0</v>
      </c>
      <c r="H118" s="2">
        <f t="shared" si="16"/>
        <v>0</v>
      </c>
      <c r="I118" s="2">
        <f t="shared" si="17"/>
        <v>0</v>
      </c>
    </row>
    <row r="119" spans="1:9" ht="18.5" thickBot="1">
      <c r="A119" s="4">
        <v>43617</v>
      </c>
      <c r="B119" s="23">
        <v>0.39900000000000002</v>
      </c>
      <c r="C119" s="2">
        <f t="shared" si="13"/>
        <v>835540.65898155631</v>
      </c>
      <c r="D119" s="2">
        <f t="shared" si="12"/>
        <v>834879.18650806032</v>
      </c>
      <c r="E119" s="1">
        <v>0</v>
      </c>
      <c r="F119" s="10">
        <f t="shared" si="14"/>
        <v>834879.18650806032</v>
      </c>
      <c r="G119" s="8">
        <f t="shared" si="15"/>
        <v>0</v>
      </c>
      <c r="H119" s="2">
        <f t="shared" si="16"/>
        <v>0</v>
      </c>
      <c r="I119" s="2">
        <f t="shared" si="17"/>
        <v>0</v>
      </c>
    </row>
    <row r="120" spans="1:9" ht="18.5" thickBot="1">
      <c r="A120" s="4">
        <v>43647</v>
      </c>
      <c r="B120" s="23">
        <v>0.16189999999999999</v>
      </c>
      <c r="C120" s="2">
        <f t="shared" si="13"/>
        <v>970046.12680371525</v>
      </c>
      <c r="D120" s="2">
        <f t="shared" si="12"/>
        <v>969278.17038650857</v>
      </c>
      <c r="E120" s="1">
        <v>0</v>
      </c>
      <c r="F120" s="10">
        <f t="shared" si="14"/>
        <v>969278.17038650857</v>
      </c>
      <c r="G120" s="8">
        <f t="shared" si="15"/>
        <v>0</v>
      </c>
      <c r="H120" s="2">
        <f t="shared" si="16"/>
        <v>0</v>
      </c>
      <c r="I120" s="2">
        <f t="shared" si="17"/>
        <v>0</v>
      </c>
    </row>
    <row r="121" spans="1:9" ht="18.5" thickBot="1">
      <c r="A121" s="4">
        <v>43678</v>
      </c>
      <c r="B121" s="22">
        <v>-0.1007</v>
      </c>
      <c r="C121" s="2">
        <f t="shared" si="13"/>
        <v>871671.8586285871</v>
      </c>
      <c r="D121" s="2">
        <f t="shared" si="12"/>
        <v>870981.7821682666</v>
      </c>
      <c r="E121" s="1">
        <v>0</v>
      </c>
      <c r="F121" s="10">
        <f t="shared" si="14"/>
        <v>870981.7821682666</v>
      </c>
      <c r="G121" s="8">
        <f t="shared" si="15"/>
        <v>0</v>
      </c>
      <c r="H121" s="2">
        <f t="shared" si="16"/>
        <v>0</v>
      </c>
      <c r="I121" s="2">
        <f t="shared" si="17"/>
        <v>0</v>
      </c>
    </row>
    <row r="122" spans="1:9" ht="18.5" thickBot="1">
      <c r="A122" s="4">
        <v>43709</v>
      </c>
      <c r="B122" s="23">
        <v>9.8500000000000004E-2</v>
      </c>
      <c r="C122" s="2">
        <f t="shared" si="13"/>
        <v>956773.48771184089</v>
      </c>
      <c r="D122" s="2">
        <f t="shared" si="12"/>
        <v>956016.03884482407</v>
      </c>
      <c r="E122" s="1">
        <v>0</v>
      </c>
      <c r="F122" s="10">
        <f t="shared" si="14"/>
        <v>956016.03884482407</v>
      </c>
      <c r="G122" s="8">
        <f t="shared" si="15"/>
        <v>0</v>
      </c>
      <c r="H122" s="2">
        <f t="shared" si="16"/>
        <v>0</v>
      </c>
      <c r="I122" s="2">
        <f t="shared" si="17"/>
        <v>0</v>
      </c>
    </row>
    <row r="123" spans="1:9" ht="18.5" thickBot="1">
      <c r="A123" s="4">
        <v>43739</v>
      </c>
      <c r="B123" s="23">
        <v>0.1648</v>
      </c>
      <c r="C123" s="2">
        <f t="shared" si="13"/>
        <v>1113567.4820464512</v>
      </c>
      <c r="D123" s="2">
        <f t="shared" si="12"/>
        <v>1112685.9040779395</v>
      </c>
      <c r="E123" s="1">
        <v>0.112</v>
      </c>
      <c r="F123" s="10">
        <f t="shared" si="14"/>
        <v>988065.08282121026</v>
      </c>
      <c r="G123" s="8">
        <f t="shared" si="15"/>
        <v>124620.82125672922</v>
      </c>
      <c r="H123" s="2">
        <f t="shared" si="16"/>
        <v>25316.71983830454</v>
      </c>
      <c r="I123" s="2">
        <f t="shared" si="17"/>
        <v>99304.101418424689</v>
      </c>
    </row>
    <row r="124" spans="1:9" ht="18.5" thickBot="1">
      <c r="A124" s="4">
        <v>43770</v>
      </c>
      <c r="B124" s="23">
        <v>0.1169</v>
      </c>
      <c r="C124" s="2">
        <f t="shared" si="13"/>
        <v>1103569.8910030099</v>
      </c>
      <c r="D124" s="2">
        <f t="shared" si="12"/>
        <v>1102696.2278273995</v>
      </c>
      <c r="E124" s="1">
        <v>0.10199999999999999</v>
      </c>
      <c r="F124" s="10">
        <f t="shared" si="14"/>
        <v>990221.21258900478</v>
      </c>
      <c r="G124" s="8">
        <f t="shared" si="15"/>
        <v>112475.01523839474</v>
      </c>
      <c r="H124" s="2">
        <f t="shared" si="16"/>
        <v>22849.29934567989</v>
      </c>
      <c r="I124" s="2">
        <f t="shared" si="17"/>
        <v>89625.715892714856</v>
      </c>
    </row>
    <row r="125" spans="1:9" ht="18.5" thickBot="1">
      <c r="A125" s="4">
        <v>43800</v>
      </c>
      <c r="B125" s="23">
        <v>0.24110000000000001</v>
      </c>
      <c r="C125" s="2">
        <f t="shared" si="13"/>
        <v>1228963.546944214</v>
      </c>
      <c r="D125" s="2">
        <f t="shared" si="12"/>
        <v>1227990.6133730046</v>
      </c>
      <c r="E125" s="1">
        <v>0.22700000000000001</v>
      </c>
      <c r="F125" s="10">
        <f t="shared" si="14"/>
        <v>949236.74413733254</v>
      </c>
      <c r="G125" s="8">
        <f t="shared" si="15"/>
        <v>278753.86923567206</v>
      </c>
      <c r="H125" s="2">
        <f t="shared" si="16"/>
        <v>56628.848535226774</v>
      </c>
      <c r="I125" s="2">
        <f t="shared" si="17"/>
        <v>222125.02070044528</v>
      </c>
    </row>
    <row r="126" spans="1:9" ht="18.5" thickBot="1">
      <c r="A126" s="4">
        <v>43831</v>
      </c>
      <c r="B126" s="22">
        <v>-0.11360000000000001</v>
      </c>
      <c r="C126" s="2">
        <f t="shared" si="13"/>
        <v>841403.45000333153</v>
      </c>
      <c r="D126" s="2">
        <f t="shared" si="12"/>
        <v>840737.33613406739</v>
      </c>
      <c r="E126" s="1">
        <v>0</v>
      </c>
      <c r="F126" s="10">
        <f t="shared" si="14"/>
        <v>840737.33613406739</v>
      </c>
      <c r="G126" s="8">
        <f t="shared" si="15"/>
        <v>0</v>
      </c>
      <c r="H126" s="2">
        <f t="shared" si="16"/>
        <v>0</v>
      </c>
      <c r="I126" s="2">
        <f t="shared" si="17"/>
        <v>0</v>
      </c>
    </row>
    <row r="127" spans="1:9" ht="18.5" thickBot="1">
      <c r="A127" s="4">
        <v>43862</v>
      </c>
      <c r="B127" s="22">
        <v>-0.1585</v>
      </c>
      <c r="C127" s="2">
        <f t="shared" si="13"/>
        <v>707480.46835681773</v>
      </c>
      <c r="D127" s="2">
        <f t="shared" si="12"/>
        <v>706920.37729443365</v>
      </c>
      <c r="E127" s="1">
        <v>0</v>
      </c>
      <c r="F127" s="10">
        <f t="shared" si="14"/>
        <v>706920.37729443365</v>
      </c>
      <c r="G127" s="8">
        <f t="shared" si="15"/>
        <v>0</v>
      </c>
      <c r="H127" s="2">
        <f t="shared" si="16"/>
        <v>0</v>
      </c>
      <c r="I127" s="2">
        <f t="shared" si="17"/>
        <v>0</v>
      </c>
    </row>
    <row r="128" spans="1:9" ht="18.5" thickBot="1">
      <c r="A128" s="4">
        <v>43891</v>
      </c>
      <c r="B128" s="22">
        <v>-0.53790000000000004</v>
      </c>
      <c r="C128" s="2">
        <f t="shared" si="13"/>
        <v>326667.90634775779</v>
      </c>
      <c r="D128" s="2">
        <f t="shared" si="12"/>
        <v>326409.29316633946</v>
      </c>
      <c r="E128" s="1">
        <v>0</v>
      </c>
      <c r="F128" s="10">
        <f t="shared" si="14"/>
        <v>326409.29316633946</v>
      </c>
      <c r="G128" s="8">
        <f t="shared" si="15"/>
        <v>0</v>
      </c>
      <c r="H128" s="2">
        <f t="shared" si="16"/>
        <v>0</v>
      </c>
      <c r="I128" s="2">
        <f t="shared" si="17"/>
        <v>0</v>
      </c>
    </row>
    <row r="129" spans="1:9" ht="18.5" thickBot="1">
      <c r="A129" s="4">
        <v>43922</v>
      </c>
      <c r="B129" s="23">
        <v>0.38279999999999997</v>
      </c>
      <c r="C129" s="2">
        <f t="shared" si="13"/>
        <v>451358.77059041423</v>
      </c>
      <c r="D129" s="2">
        <f t="shared" si="12"/>
        <v>451001.44339250092</v>
      </c>
      <c r="E129" s="1">
        <v>0</v>
      </c>
      <c r="F129" s="10">
        <f t="shared" si="14"/>
        <v>451001.44339250092</v>
      </c>
      <c r="G129" s="8">
        <f t="shared" si="15"/>
        <v>0</v>
      </c>
      <c r="H129" s="2">
        <f t="shared" si="16"/>
        <v>0</v>
      </c>
      <c r="I129" s="2">
        <f t="shared" si="17"/>
        <v>0</v>
      </c>
    </row>
    <row r="130" spans="1:9" ht="18.5" thickBot="1">
      <c r="A130" s="4">
        <v>43952</v>
      </c>
      <c r="B130" s="23">
        <v>0.17630000000000001</v>
      </c>
      <c r="C130" s="2">
        <f t="shared" si="13"/>
        <v>530512.99786259874</v>
      </c>
      <c r="D130" s="2">
        <f t="shared" si="12"/>
        <v>530093.00663758081</v>
      </c>
      <c r="E130" s="1">
        <v>0</v>
      </c>
      <c r="F130" s="10">
        <f t="shared" si="14"/>
        <v>530093.00663758081</v>
      </c>
      <c r="G130" s="8">
        <f t="shared" si="15"/>
        <v>0</v>
      </c>
      <c r="H130" s="2">
        <f t="shared" si="16"/>
        <v>0</v>
      </c>
      <c r="I130" s="2">
        <f t="shared" si="17"/>
        <v>0</v>
      </c>
    </row>
    <row r="131" spans="1:9" ht="18.5" thickBot="1">
      <c r="A131" s="4">
        <v>43983</v>
      </c>
      <c r="B131" s="23">
        <v>0.2213</v>
      </c>
      <c r="C131" s="2">
        <f t="shared" si="13"/>
        <v>647402.5890064775</v>
      </c>
      <c r="D131" s="2">
        <f t="shared" si="12"/>
        <v>646890.05979883869</v>
      </c>
      <c r="E131" s="1">
        <v>0</v>
      </c>
      <c r="F131" s="10">
        <f t="shared" si="14"/>
        <v>646890.05979883869</v>
      </c>
      <c r="G131" s="8">
        <f t="shared" si="15"/>
        <v>0</v>
      </c>
      <c r="H131" s="2">
        <f t="shared" si="16"/>
        <v>0</v>
      </c>
      <c r="I131" s="2">
        <f t="shared" si="17"/>
        <v>0</v>
      </c>
    </row>
    <row r="132" spans="1:9" ht="18.5" thickBot="1">
      <c r="A132" s="4">
        <v>44013</v>
      </c>
      <c r="B132" s="23">
        <v>0.20349999999999999</v>
      </c>
      <c r="C132" s="2">
        <f t="shared" si="13"/>
        <v>778532.18696790235</v>
      </c>
      <c r="D132" s="2">
        <f t="shared" si="12"/>
        <v>777915.84639144549</v>
      </c>
      <c r="E132" s="1">
        <v>0</v>
      </c>
      <c r="F132" s="10">
        <f t="shared" si="14"/>
        <v>777915.84639144549</v>
      </c>
      <c r="G132" s="8">
        <f t="shared" si="15"/>
        <v>0</v>
      </c>
      <c r="H132" s="2">
        <f t="shared" si="16"/>
        <v>0</v>
      </c>
      <c r="I132" s="2">
        <f t="shared" si="17"/>
        <v>0</v>
      </c>
    </row>
    <row r="133" spans="1:9" ht="18.5" thickBot="1">
      <c r="A133" s="4">
        <v>44044</v>
      </c>
      <c r="B133" s="23">
        <v>0.1792</v>
      </c>
      <c r="C133" s="2">
        <f t="shared" si="13"/>
        <v>917318.3660647925</v>
      </c>
      <c r="D133" s="2">
        <f t="shared" si="12"/>
        <v>916592.15263392997</v>
      </c>
      <c r="E133" s="1">
        <v>0</v>
      </c>
      <c r="F133" s="10">
        <f t="shared" si="14"/>
        <v>916592.15263392997</v>
      </c>
      <c r="G133" s="8">
        <f t="shared" si="15"/>
        <v>0</v>
      </c>
      <c r="H133" s="2">
        <f t="shared" si="16"/>
        <v>0</v>
      </c>
      <c r="I133" s="2">
        <f t="shared" si="17"/>
        <v>0</v>
      </c>
    </row>
    <row r="134" spans="1:9" ht="18.5" thickBot="1">
      <c r="A134" s="4">
        <v>44075</v>
      </c>
      <c r="B134" s="22">
        <v>-5.21E-2</v>
      </c>
      <c r="C134" s="2">
        <f t="shared" si="13"/>
        <v>868837.70148170216</v>
      </c>
      <c r="D134" s="2">
        <f t="shared" si="12"/>
        <v>868149.86873857013</v>
      </c>
      <c r="E134" s="1">
        <v>0</v>
      </c>
      <c r="F134" s="10">
        <f t="shared" si="14"/>
        <v>868149.86873857013</v>
      </c>
      <c r="G134" s="8">
        <f t="shared" si="15"/>
        <v>0</v>
      </c>
      <c r="H134" s="2">
        <f t="shared" si="16"/>
        <v>0</v>
      </c>
      <c r="I134" s="2">
        <f t="shared" si="17"/>
        <v>0</v>
      </c>
    </row>
    <row r="135" spans="1:9" ht="18.5" thickBot="1">
      <c r="A135" s="4">
        <v>44105</v>
      </c>
      <c r="B135" s="22">
        <v>-1.67E-2</v>
      </c>
      <c r="C135" s="2">
        <f t="shared" si="13"/>
        <v>853651.76593063597</v>
      </c>
      <c r="D135" s="2">
        <f t="shared" si="12"/>
        <v>852975.95543710166</v>
      </c>
      <c r="E135" s="1">
        <v>0</v>
      </c>
      <c r="F135" s="10">
        <f t="shared" si="14"/>
        <v>852975.95543710166</v>
      </c>
      <c r="G135" s="8">
        <f t="shared" si="15"/>
        <v>0</v>
      </c>
      <c r="H135" s="2">
        <f t="shared" si="16"/>
        <v>0</v>
      </c>
      <c r="I135" s="2">
        <f t="shared" si="17"/>
        <v>0</v>
      </c>
    </row>
    <row r="136" spans="1:9" ht="18.5" thickBot="1">
      <c r="A136" s="4">
        <v>44136</v>
      </c>
      <c r="B136" s="23">
        <v>0.63070000000000004</v>
      </c>
      <c r="C136" s="2">
        <f t="shared" si="13"/>
        <v>1390947.8905312817</v>
      </c>
      <c r="D136" s="2">
        <f t="shared" si="12"/>
        <v>1389846.7188147847</v>
      </c>
      <c r="E136" s="1">
        <v>0.38900000000000001</v>
      </c>
      <c r="F136" s="10">
        <f t="shared" si="14"/>
        <v>849196.34519583336</v>
      </c>
      <c r="G136" s="8">
        <f t="shared" si="15"/>
        <v>540650.3736189513</v>
      </c>
      <c r="H136" s="2">
        <f t="shared" si="16"/>
        <v>109833.12340068996</v>
      </c>
      <c r="I136" s="2">
        <f t="shared" si="17"/>
        <v>430817.25021826132</v>
      </c>
    </row>
    <row r="137" spans="1:9" ht="18.5" thickBot="1">
      <c r="A137" s="4">
        <v>44166</v>
      </c>
      <c r="B137" s="23">
        <v>0.14910000000000001</v>
      </c>
      <c r="C137" s="2">
        <f t="shared" si="13"/>
        <v>975811.52026453207</v>
      </c>
      <c r="D137" s="2">
        <f t="shared" si="12"/>
        <v>975038.99955828418</v>
      </c>
      <c r="E137" s="1">
        <v>0</v>
      </c>
      <c r="F137" s="10">
        <f t="shared" si="14"/>
        <v>975038.99955828418</v>
      </c>
      <c r="G137" s="8">
        <f t="shared" si="15"/>
        <v>0</v>
      </c>
      <c r="H137" s="2">
        <f t="shared" si="16"/>
        <v>0</v>
      </c>
      <c r="I137" s="2">
        <f t="shared" si="17"/>
        <v>0</v>
      </c>
    </row>
    <row r="138" spans="1:9" ht="18.5" thickBot="1">
      <c r="A138" s="4">
        <v>44197</v>
      </c>
      <c r="B138" s="23">
        <v>7.3999999999999996E-2</v>
      </c>
      <c r="C138" s="2">
        <f t="shared" si="13"/>
        <v>1047191.8855255973</v>
      </c>
      <c r="D138" s="2">
        <f t="shared" ref="D138:D162" si="18">C138*0.99920833</f>
        <v>1046362.8551255832</v>
      </c>
      <c r="E138" s="1">
        <v>0</v>
      </c>
      <c r="F138" s="10">
        <f t="shared" si="14"/>
        <v>1046362.8551255832</v>
      </c>
      <c r="G138" s="8">
        <f t="shared" si="15"/>
        <v>0</v>
      </c>
      <c r="H138" s="2">
        <f t="shared" si="16"/>
        <v>0</v>
      </c>
      <c r="I138" s="2">
        <f t="shared" si="17"/>
        <v>0</v>
      </c>
    </row>
    <row r="139" spans="1:9" ht="18.5" thickBot="1">
      <c r="A139" s="4">
        <v>44228</v>
      </c>
      <c r="B139" s="23">
        <v>0.159</v>
      </c>
      <c r="C139" s="2">
        <f t="shared" ref="C139:C162" si="19">F138*(1+B139)</f>
        <v>1212734.549090551</v>
      </c>
      <c r="D139" s="2">
        <f t="shared" si="18"/>
        <v>1211774.4635300725</v>
      </c>
      <c r="E139" s="1">
        <v>0</v>
      </c>
      <c r="F139" s="10">
        <f t="shared" ref="F139:F162" si="20">D139*(1-E139)</f>
        <v>1211774.4635300725</v>
      </c>
      <c r="G139" s="8">
        <f t="shared" ref="G139:G162" si="21">D139*E139</f>
        <v>0</v>
      </c>
      <c r="H139" s="2">
        <f t="shared" ref="H139:H163" si="22">G139*0.20315</f>
        <v>0</v>
      </c>
      <c r="I139" s="2">
        <f t="shared" ref="I139:I163" si="23">G139 -H139</f>
        <v>0</v>
      </c>
    </row>
    <row r="140" spans="1:9" ht="18.5" thickBot="1">
      <c r="A140" s="4">
        <v>44256</v>
      </c>
      <c r="B140" s="22">
        <v>-1.29E-2</v>
      </c>
      <c r="C140" s="2">
        <f t="shared" si="19"/>
        <v>1196142.5729505345</v>
      </c>
      <c r="D140" s="2">
        <f t="shared" si="18"/>
        <v>1195195.6227598067</v>
      </c>
      <c r="E140" s="1">
        <v>0</v>
      </c>
      <c r="F140" s="10">
        <f t="shared" si="20"/>
        <v>1195195.6227598067</v>
      </c>
      <c r="G140" s="8">
        <f t="shared" si="21"/>
        <v>0</v>
      </c>
      <c r="H140" s="2">
        <f t="shared" si="22"/>
        <v>0</v>
      </c>
      <c r="I140" s="2">
        <f t="shared" si="23"/>
        <v>0</v>
      </c>
    </row>
    <row r="141" spans="1:9" ht="18.5" thickBot="1">
      <c r="A141" s="4">
        <v>44287</v>
      </c>
      <c r="B141" s="22">
        <v>-3.4299999999999997E-2</v>
      </c>
      <c r="C141" s="2">
        <f t="shared" si="19"/>
        <v>1154200.4128991454</v>
      </c>
      <c r="D141" s="2">
        <f t="shared" si="18"/>
        <v>1153286.6670582655</v>
      </c>
      <c r="E141" s="1">
        <v>0</v>
      </c>
      <c r="F141" s="10">
        <f t="shared" si="20"/>
        <v>1153286.6670582655</v>
      </c>
      <c r="G141" s="8">
        <f t="shared" si="21"/>
        <v>0</v>
      </c>
      <c r="H141" s="2">
        <f t="shared" si="22"/>
        <v>0</v>
      </c>
      <c r="I141" s="2">
        <f t="shared" si="23"/>
        <v>0</v>
      </c>
    </row>
    <row r="142" spans="1:9" ht="18.5" thickBot="1">
      <c r="A142" s="4">
        <v>44317</v>
      </c>
      <c r="B142" s="23">
        <v>5.0900000000000001E-2</v>
      </c>
      <c r="C142" s="2">
        <f t="shared" si="19"/>
        <v>1211988.9584115313</v>
      </c>
      <c r="D142" s="2">
        <f t="shared" si="18"/>
        <v>1211029.4631128255</v>
      </c>
      <c r="E142" s="1">
        <v>0</v>
      </c>
      <c r="F142" s="10">
        <f t="shared" si="20"/>
        <v>1211029.4631128255</v>
      </c>
      <c r="G142" s="8">
        <f t="shared" si="21"/>
        <v>0</v>
      </c>
      <c r="H142" s="2">
        <f t="shared" si="22"/>
        <v>0</v>
      </c>
      <c r="I142" s="2">
        <f t="shared" si="23"/>
        <v>0</v>
      </c>
    </row>
    <row r="143" spans="1:9" ht="18.5" thickBot="1">
      <c r="A143" s="4">
        <v>44348</v>
      </c>
      <c r="B143" s="23">
        <v>0.14849999999999999</v>
      </c>
      <c r="C143" s="2">
        <f t="shared" si="19"/>
        <v>1390867.3383850802</v>
      </c>
      <c r="D143" s="2">
        <f t="shared" si="18"/>
        <v>1389766.2304393009</v>
      </c>
      <c r="E143" s="1">
        <v>0.38900000000000001</v>
      </c>
      <c r="F143" s="10">
        <f t="shared" si="20"/>
        <v>849147.1667984128</v>
      </c>
      <c r="G143" s="8">
        <f t="shared" si="21"/>
        <v>540619.06364088808</v>
      </c>
      <c r="H143" s="2">
        <f t="shared" si="22"/>
        <v>109826.76277864641</v>
      </c>
      <c r="I143" s="2">
        <f t="shared" si="23"/>
        <v>430792.30086224165</v>
      </c>
    </row>
    <row r="144" spans="1:9" ht="18.5" thickBot="1">
      <c r="A144" s="4">
        <v>44378</v>
      </c>
      <c r="B144" s="22">
        <v>-3.3999999999999998E-3</v>
      </c>
      <c r="C144" s="2">
        <f t="shared" si="19"/>
        <v>846260.06643129827</v>
      </c>
      <c r="D144" s="2">
        <f t="shared" si="18"/>
        <v>845590.10772450664</v>
      </c>
      <c r="E144" s="1">
        <v>0</v>
      </c>
      <c r="F144" s="10">
        <f t="shared" si="20"/>
        <v>845590.10772450664</v>
      </c>
      <c r="G144" s="8">
        <f t="shared" si="21"/>
        <v>0</v>
      </c>
      <c r="H144" s="2">
        <f t="shared" si="22"/>
        <v>0</v>
      </c>
      <c r="I144" s="2">
        <f t="shared" si="23"/>
        <v>0</v>
      </c>
    </row>
    <row r="145" spans="1:9" ht="18.5" thickBot="1">
      <c r="A145" s="4">
        <v>44409</v>
      </c>
      <c r="B145" s="23">
        <v>4.87E-2</v>
      </c>
      <c r="C145" s="2">
        <f t="shared" si="19"/>
        <v>886770.34597069013</v>
      </c>
      <c r="D145" s="2">
        <f t="shared" si="18"/>
        <v>886068.31649089546</v>
      </c>
      <c r="E145" s="1">
        <v>0</v>
      </c>
      <c r="F145" s="10">
        <f t="shared" si="20"/>
        <v>886068.31649089546</v>
      </c>
      <c r="G145" s="8">
        <f t="shared" si="21"/>
        <v>0</v>
      </c>
      <c r="H145" s="2">
        <f t="shared" si="22"/>
        <v>0</v>
      </c>
      <c r="I145" s="2">
        <f t="shared" si="23"/>
        <v>0</v>
      </c>
    </row>
    <row r="146" spans="1:9" ht="18.5" thickBot="1">
      <c r="A146" s="4">
        <v>44440</v>
      </c>
      <c r="B146" s="22">
        <v>-0.13980000000000001</v>
      </c>
      <c r="C146" s="2">
        <f t="shared" si="19"/>
        <v>762195.96584546822</v>
      </c>
      <c r="D146" s="2">
        <f t="shared" si="18"/>
        <v>761592.55816518737</v>
      </c>
      <c r="E146" s="1">
        <v>0</v>
      </c>
      <c r="F146" s="10">
        <f t="shared" si="20"/>
        <v>761592.55816518737</v>
      </c>
      <c r="G146" s="8">
        <f t="shared" si="21"/>
        <v>0</v>
      </c>
      <c r="H146" s="2">
        <f t="shared" si="22"/>
        <v>0</v>
      </c>
      <c r="I146" s="2">
        <f t="shared" si="23"/>
        <v>0</v>
      </c>
    </row>
    <row r="147" spans="1:9" ht="18.5" thickBot="1">
      <c r="A147" s="4">
        <v>44470</v>
      </c>
      <c r="B147" s="23">
        <v>0.19009999999999999</v>
      </c>
      <c r="C147" s="2">
        <f t="shared" si="19"/>
        <v>906371.30347238947</v>
      </c>
      <c r="D147" s="2">
        <f t="shared" si="18"/>
        <v>905653.75650256942</v>
      </c>
      <c r="E147" s="1">
        <v>0</v>
      </c>
      <c r="F147" s="10">
        <f t="shared" si="20"/>
        <v>905653.75650256942</v>
      </c>
      <c r="G147" s="8">
        <f t="shared" si="21"/>
        <v>0</v>
      </c>
      <c r="H147" s="2">
        <f t="shared" si="22"/>
        <v>0</v>
      </c>
      <c r="I147" s="2">
        <f t="shared" si="23"/>
        <v>0</v>
      </c>
    </row>
    <row r="148" spans="1:9" ht="18.5" thickBot="1">
      <c r="A148" s="4">
        <v>44501</v>
      </c>
      <c r="B148" s="23">
        <v>0.35720000000000002</v>
      </c>
      <c r="C148" s="2">
        <f t="shared" si="19"/>
        <v>1229153.2783252872</v>
      </c>
      <c r="D148" s="2">
        <f t="shared" si="18"/>
        <v>1228180.1945494353</v>
      </c>
      <c r="E148" s="1">
        <v>0.22800000000000001</v>
      </c>
      <c r="F148" s="10">
        <f t="shared" si="20"/>
        <v>948155.11019216408</v>
      </c>
      <c r="G148" s="8">
        <f t="shared" si="21"/>
        <v>280025.08435727126</v>
      </c>
      <c r="H148" s="2">
        <f t="shared" si="22"/>
        <v>56887.095887179654</v>
      </c>
      <c r="I148" s="2">
        <f t="shared" si="23"/>
        <v>223137.9884700916</v>
      </c>
    </row>
    <row r="149" spans="1:9" ht="18.5" thickBot="1">
      <c r="A149" s="4">
        <v>44531</v>
      </c>
      <c r="B149" s="23">
        <v>5.16E-2</v>
      </c>
      <c r="C149" s="2">
        <f t="shared" si="19"/>
        <v>997079.91387807985</v>
      </c>
      <c r="D149" s="2">
        <f t="shared" si="18"/>
        <v>996290.55562265997</v>
      </c>
      <c r="E149" s="1">
        <v>0</v>
      </c>
      <c r="F149" s="10">
        <f t="shared" si="20"/>
        <v>996290.55562265997</v>
      </c>
      <c r="G149" s="8">
        <f t="shared" si="21"/>
        <v>0</v>
      </c>
      <c r="H149" s="2">
        <f t="shared" si="22"/>
        <v>0</v>
      </c>
      <c r="I149" s="2">
        <f t="shared" si="23"/>
        <v>0</v>
      </c>
    </row>
    <row r="150" spans="1:9" ht="18.5" thickBot="1">
      <c r="A150" s="4">
        <v>44562</v>
      </c>
      <c r="B150" s="22">
        <v>-0.34449999999999997</v>
      </c>
      <c r="C150" s="2">
        <f t="shared" si="19"/>
        <v>653068.45921065356</v>
      </c>
      <c r="D150" s="2">
        <f t="shared" si="18"/>
        <v>652551.4445035503</v>
      </c>
      <c r="E150" s="1">
        <v>0</v>
      </c>
      <c r="F150" s="10">
        <f t="shared" si="20"/>
        <v>652551.4445035503</v>
      </c>
      <c r="G150" s="8">
        <f t="shared" si="21"/>
        <v>0</v>
      </c>
      <c r="H150" s="2">
        <f t="shared" si="22"/>
        <v>0</v>
      </c>
      <c r="I150" s="2">
        <f t="shared" si="23"/>
        <v>0</v>
      </c>
    </row>
    <row r="151" spans="1:9" ht="18.5" thickBot="1">
      <c r="A151" s="4">
        <v>44593</v>
      </c>
      <c r="B151" s="22">
        <v>-8.0100000000000005E-2</v>
      </c>
      <c r="C151" s="2">
        <f t="shared" si="19"/>
        <v>600282.07379881584</v>
      </c>
      <c r="D151" s="2">
        <f t="shared" si="18"/>
        <v>599806.84848945157</v>
      </c>
      <c r="E151" s="1">
        <v>0</v>
      </c>
      <c r="F151" s="10">
        <f t="shared" si="20"/>
        <v>599806.84848945157</v>
      </c>
      <c r="G151" s="8">
        <f t="shared" si="21"/>
        <v>0</v>
      </c>
      <c r="H151" s="2">
        <f t="shared" si="22"/>
        <v>0</v>
      </c>
      <c r="I151" s="2">
        <f t="shared" si="23"/>
        <v>0</v>
      </c>
    </row>
    <row r="152" spans="1:9" ht="18.5" thickBot="1">
      <c r="A152" s="4">
        <v>44621</v>
      </c>
      <c r="B152" s="22">
        <v>-5.4399999999999997E-2</v>
      </c>
      <c r="C152" s="2">
        <f t="shared" si="19"/>
        <v>567177.35593162535</v>
      </c>
      <c r="D152" s="2">
        <f t="shared" si="18"/>
        <v>566728.33863425499</v>
      </c>
      <c r="E152" s="1">
        <v>0</v>
      </c>
      <c r="F152" s="10">
        <f t="shared" si="20"/>
        <v>566728.33863425499</v>
      </c>
      <c r="G152" s="8">
        <f t="shared" si="21"/>
        <v>0</v>
      </c>
      <c r="H152" s="2">
        <f t="shared" si="22"/>
        <v>0</v>
      </c>
      <c r="I152" s="2">
        <f t="shared" si="23"/>
        <v>0</v>
      </c>
    </row>
    <row r="153" spans="1:9" ht="18.5" thickBot="1">
      <c r="A153" s="4">
        <v>44652</v>
      </c>
      <c r="B153" s="22">
        <v>-0.42649999999999999</v>
      </c>
      <c r="C153" s="2">
        <f t="shared" si="19"/>
        <v>325018.70220674522</v>
      </c>
      <c r="D153" s="2">
        <f t="shared" si="18"/>
        <v>324761.39465076919</v>
      </c>
      <c r="E153" s="1">
        <v>0</v>
      </c>
      <c r="F153" s="10">
        <f t="shared" si="20"/>
        <v>324761.39465076919</v>
      </c>
      <c r="G153" s="8">
        <f t="shared" si="21"/>
        <v>0</v>
      </c>
      <c r="H153" s="2">
        <f t="shared" si="22"/>
        <v>0</v>
      </c>
      <c r="I153" s="2">
        <f t="shared" si="23"/>
        <v>0</v>
      </c>
    </row>
    <row r="154" spans="1:9" ht="18.5" thickBot="1">
      <c r="A154" s="4">
        <v>44682</v>
      </c>
      <c r="B154" s="23">
        <v>0.1178</v>
      </c>
      <c r="C154" s="2">
        <f t="shared" si="19"/>
        <v>363018.28694062977</v>
      </c>
      <c r="D154" s="2">
        <f t="shared" si="18"/>
        <v>362730.89625340747</v>
      </c>
      <c r="E154" s="1">
        <v>0</v>
      </c>
      <c r="F154" s="10">
        <f t="shared" si="20"/>
        <v>362730.89625340747</v>
      </c>
      <c r="G154" s="8">
        <f t="shared" si="21"/>
        <v>0</v>
      </c>
      <c r="H154" s="2">
        <f t="shared" si="22"/>
        <v>0</v>
      </c>
      <c r="I154" s="2">
        <f t="shared" si="23"/>
        <v>0</v>
      </c>
    </row>
    <row r="155" spans="1:9" ht="18.5" thickBot="1">
      <c r="A155" s="4">
        <v>44713</v>
      </c>
      <c r="B155" s="22">
        <v>-0.47299999999999998</v>
      </c>
      <c r="C155" s="2">
        <f t="shared" si="19"/>
        <v>191159.18232554576</v>
      </c>
      <c r="D155" s="2">
        <f t="shared" si="18"/>
        <v>191007.8473356741</v>
      </c>
      <c r="E155" s="1">
        <v>0</v>
      </c>
      <c r="F155" s="10">
        <f t="shared" si="20"/>
        <v>191007.8473356741</v>
      </c>
      <c r="G155" s="8">
        <f t="shared" si="21"/>
        <v>0</v>
      </c>
      <c r="H155" s="2">
        <f t="shared" si="22"/>
        <v>0</v>
      </c>
      <c r="I155" s="2">
        <f t="shared" si="23"/>
        <v>0</v>
      </c>
    </row>
    <row r="156" spans="1:9" ht="18.5" thickBot="1">
      <c r="A156" s="4">
        <v>44743</v>
      </c>
      <c r="B156" s="23">
        <v>0.51370000000000005</v>
      </c>
      <c r="C156" s="2">
        <f t="shared" si="19"/>
        <v>289128.57851200987</v>
      </c>
      <c r="D156" s="2">
        <f t="shared" si="18"/>
        <v>288899.68409025925</v>
      </c>
      <c r="E156" s="1">
        <v>0</v>
      </c>
      <c r="F156" s="10">
        <f t="shared" si="20"/>
        <v>288899.68409025925</v>
      </c>
      <c r="G156" s="8">
        <f t="shared" si="21"/>
        <v>0</v>
      </c>
      <c r="H156" s="2">
        <f t="shared" si="22"/>
        <v>0</v>
      </c>
      <c r="I156" s="2">
        <f t="shared" si="23"/>
        <v>0</v>
      </c>
    </row>
    <row r="157" spans="1:9" ht="18.5" thickBot="1">
      <c r="A157" s="4">
        <v>44774</v>
      </c>
      <c r="B157" s="22">
        <v>-0.29199999999999998</v>
      </c>
      <c r="C157" s="2">
        <f t="shared" si="19"/>
        <v>204540.97633590354</v>
      </c>
      <c r="D157" s="2">
        <f t="shared" si="18"/>
        <v>204379.04738116771</v>
      </c>
      <c r="E157" s="1">
        <v>0</v>
      </c>
      <c r="F157" s="10">
        <f t="shared" si="20"/>
        <v>204379.04738116771</v>
      </c>
      <c r="G157" s="8">
        <f t="shared" si="21"/>
        <v>0</v>
      </c>
      <c r="H157" s="2">
        <f t="shared" si="22"/>
        <v>0</v>
      </c>
      <c r="I157" s="2">
        <f t="shared" si="23"/>
        <v>0</v>
      </c>
    </row>
    <row r="158" spans="1:9" ht="18.5" thickBot="1">
      <c r="A158" s="4">
        <v>44805</v>
      </c>
      <c r="B158" s="22">
        <v>-0.36890000000000001</v>
      </c>
      <c r="C158" s="2">
        <f t="shared" si="19"/>
        <v>128983.61680225494</v>
      </c>
      <c r="D158" s="2">
        <f t="shared" si="18"/>
        <v>128881.5043423411</v>
      </c>
      <c r="E158" s="1">
        <v>0</v>
      </c>
      <c r="F158" s="10">
        <f t="shared" si="20"/>
        <v>128881.5043423411</v>
      </c>
      <c r="G158" s="8">
        <f t="shared" si="21"/>
        <v>0</v>
      </c>
      <c r="H158" s="2">
        <f t="shared" si="22"/>
        <v>0</v>
      </c>
      <c r="I158" s="2">
        <f t="shared" si="23"/>
        <v>0</v>
      </c>
    </row>
    <row r="159" spans="1:9" ht="18.5" thickBot="1">
      <c r="A159" s="4">
        <v>44835</v>
      </c>
      <c r="B159" s="23">
        <v>6.7999999999999996E-3</v>
      </c>
      <c r="C159" s="2">
        <f t="shared" si="19"/>
        <v>129757.89857186901</v>
      </c>
      <c r="D159" s="2">
        <f t="shared" si="18"/>
        <v>129655.17313630662</v>
      </c>
      <c r="E159" s="1">
        <v>0</v>
      </c>
      <c r="F159" s="10">
        <f t="shared" si="20"/>
        <v>129655.17313630662</v>
      </c>
      <c r="G159" s="8">
        <f t="shared" si="21"/>
        <v>0</v>
      </c>
      <c r="H159" s="2">
        <f t="shared" si="22"/>
        <v>0</v>
      </c>
      <c r="I159" s="2">
        <f t="shared" si="23"/>
        <v>0</v>
      </c>
    </row>
    <row r="160" spans="1:9" ht="18.5" thickBot="1">
      <c r="A160" s="4">
        <v>44866</v>
      </c>
      <c r="B160" s="23">
        <v>0.54930000000000001</v>
      </c>
      <c r="C160" s="2">
        <f t="shared" si="19"/>
        <v>200874.75974007987</v>
      </c>
      <c r="D160" s="2">
        <f t="shared" si="18"/>
        <v>200715.73321903642</v>
      </c>
      <c r="E160" s="1">
        <v>0</v>
      </c>
      <c r="F160" s="10">
        <f t="shared" si="20"/>
        <v>200715.73321903642</v>
      </c>
      <c r="G160" s="8">
        <f t="shared" si="21"/>
        <v>0</v>
      </c>
      <c r="H160" s="2">
        <f t="shared" si="22"/>
        <v>0</v>
      </c>
      <c r="I160" s="2">
        <f t="shared" si="23"/>
        <v>0</v>
      </c>
    </row>
    <row r="161" spans="1:9" ht="18.5" thickBot="1">
      <c r="A161" s="4">
        <v>44896</v>
      </c>
      <c r="B161" s="22">
        <v>-0.30030000000000001</v>
      </c>
      <c r="C161" s="2">
        <f t="shared" si="19"/>
        <v>140440.79853335978</v>
      </c>
      <c r="D161" s="2">
        <f t="shared" si="18"/>
        <v>140329.61576638487</v>
      </c>
      <c r="E161" s="1">
        <v>0</v>
      </c>
      <c r="F161" s="10">
        <f t="shared" si="20"/>
        <v>140329.61576638487</v>
      </c>
      <c r="G161" s="8">
        <f t="shared" si="21"/>
        <v>0</v>
      </c>
      <c r="H161" s="2">
        <f t="shared" si="22"/>
        <v>0</v>
      </c>
      <c r="I161" s="2">
        <f t="shared" si="23"/>
        <v>0</v>
      </c>
    </row>
    <row r="162" spans="1:9">
      <c r="A162" s="4">
        <v>44927</v>
      </c>
      <c r="B162" s="24">
        <v>0.32569999999999999</v>
      </c>
      <c r="C162" s="2">
        <f t="shared" si="19"/>
        <v>186034.9716214964</v>
      </c>
      <c r="D162" s="2">
        <f t="shared" si="18"/>
        <v>185887.69331551279</v>
      </c>
      <c r="E162" s="1">
        <v>0</v>
      </c>
      <c r="F162" s="10">
        <f t="shared" si="20"/>
        <v>185887.69331551279</v>
      </c>
      <c r="G162" s="8">
        <f t="shared" si="21"/>
        <v>0</v>
      </c>
      <c r="H162" s="2">
        <f t="shared" si="22"/>
        <v>0</v>
      </c>
      <c r="I162" s="2">
        <f t="shared" si="23"/>
        <v>0</v>
      </c>
    </row>
    <row r="163" spans="1:9">
      <c r="A163" s="4"/>
      <c r="B163" s="13">
        <f>AVERAGE(B24:B162)</f>
        <v>4.3112949640287772E-2</v>
      </c>
      <c r="G163" s="3">
        <f>SUM(G9:G162)</f>
        <v>4709648.5832468262</v>
      </c>
      <c r="H163" s="2">
        <f t="shared" si="22"/>
        <v>956765.10968659271</v>
      </c>
      <c r="I163" s="2">
        <f t="shared" si="23"/>
        <v>3752883.4735602336</v>
      </c>
    </row>
    <row r="166" spans="1:9">
      <c r="A166" t="s">
        <v>11</v>
      </c>
      <c r="B166" s="1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レバナス</vt:lpstr>
      <vt:lpstr>レバナス (2)</vt:lpstr>
      <vt:lpstr>S&amp;P500</vt:lpstr>
      <vt:lpstr>SOXL (1)</vt:lpstr>
      <vt:lpstr>SOXL（2）</vt:lpstr>
      <vt:lpstr>SOXL(3)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ryosuke&amp;tomomi</dc:creator>
  <cp:lastModifiedBy>ryosuke&amp;tomomi</cp:lastModifiedBy>
  <dcterms:created xsi:type="dcterms:W3CDTF">2021-07-20T14:57:56Z</dcterms:created>
  <dcterms:modified xsi:type="dcterms:W3CDTF">2023-01-30T05:55:54Z</dcterms:modified>
</cp:coreProperties>
</file>